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3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12.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0.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showInkAnnotation="0" codeName="DieseArbeitsmappe"/>
  <xr:revisionPtr revIDLastSave="0" documentId="13_ncr:1_{41B88FAA-4567-421D-85D3-B2F61896A5FB}" xr6:coauthVersionLast="36" xr6:coauthVersionMax="36" xr10:uidLastSave="{00000000-0000-0000-0000-000000000000}"/>
  <bookViews>
    <workbookView xWindow="-120" yWindow="-120" windowWidth="29040" windowHeight="16440" firstSheet="17" activeTab="29" xr2:uid="{00000000-000D-0000-FFFF-FFFF00000000}"/>
  </bookViews>
  <sheets>
    <sheet name="1987" sheetId="4" r:id="rId1"/>
    <sheet name="1990" sheetId="3" r:id="rId2"/>
    <sheet name="1991" sheetId="6" r:id="rId3"/>
    <sheet name="1992" sheetId="7" r:id="rId4"/>
    <sheet name="1993" sheetId="8" r:id="rId5"/>
    <sheet name="1994" sheetId="9" r:id="rId6"/>
    <sheet name="1995" sheetId="10" r:id="rId7"/>
    <sheet name="1996" sheetId="11" r:id="rId8"/>
    <sheet name="1997" sheetId="12" r:id="rId9"/>
    <sheet name="1998" sheetId="13" r:id="rId10"/>
    <sheet name="1999" sheetId="14" r:id="rId11"/>
    <sheet name="2000" sheetId="15" r:id="rId12"/>
    <sheet name="2001" sheetId="16" r:id="rId13"/>
    <sheet name="2002" sheetId="17" r:id="rId14"/>
    <sheet name="2003" sheetId="18" r:id="rId15"/>
    <sheet name="2004" sheetId="19" r:id="rId16"/>
    <sheet name="2005" sheetId="20" r:id="rId17"/>
    <sheet name="2006" sheetId="21" r:id="rId18"/>
    <sheet name="2007" sheetId="22" r:id="rId19"/>
    <sheet name="2008" sheetId="23" r:id="rId20"/>
    <sheet name="2009" sheetId="24" r:id="rId21"/>
    <sheet name="2010" sheetId="25" r:id="rId22"/>
    <sheet name="2011" sheetId="26" r:id="rId23"/>
    <sheet name="2012" sheetId="27" r:id="rId24"/>
    <sheet name="2013" sheetId="28" r:id="rId25"/>
    <sheet name="2014" sheetId="29" r:id="rId26"/>
    <sheet name="2015" sheetId="30" r:id="rId27"/>
    <sheet name="2016" sheetId="31" r:id="rId28"/>
    <sheet name="2017" sheetId="32" r:id="rId29"/>
    <sheet name="2018" sheetId="33" r:id="rId3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7" i="33" l="1"/>
  <c r="B5" i="33"/>
  <c r="A10" i="33" s="1"/>
  <c r="B4" i="33"/>
  <c r="B7" i="32"/>
  <c r="B5" i="32"/>
  <c r="A10" i="32" s="1"/>
  <c r="B4" i="32"/>
  <c r="B7" i="31"/>
  <c r="B5" i="31"/>
  <c r="A10" i="31" s="1"/>
  <c r="B4" i="31"/>
  <c r="A10" i="30"/>
  <c r="B7" i="30"/>
  <c r="B5" i="30"/>
  <c r="B4" i="30"/>
  <c r="B7" i="29"/>
  <c r="B5" i="29"/>
  <c r="B4" i="29"/>
  <c r="A10" i="29"/>
  <c r="A10" i="28"/>
  <c r="B7" i="28"/>
  <c r="B5" i="28"/>
  <c r="B4" i="28"/>
  <c r="B7" i="27"/>
  <c r="B5" i="27"/>
  <c r="B4" i="27"/>
  <c r="A10" i="27"/>
  <c r="A10" i="26"/>
  <c r="B7" i="26"/>
  <c r="B5" i="26"/>
  <c r="B4" i="26"/>
  <c r="A10" i="25"/>
  <c r="B7" i="25"/>
  <c r="B5" i="25"/>
  <c r="B4" i="25"/>
  <c r="B7" i="24"/>
  <c r="B5" i="24"/>
  <c r="A10" i="24"/>
  <c r="B4" i="24"/>
  <c r="B7" i="23"/>
  <c r="B5" i="23"/>
  <c r="A10" i="23" s="1"/>
  <c r="B4" i="23"/>
  <c r="B7" i="22"/>
  <c r="B5" i="22"/>
  <c r="A10" i="22"/>
  <c r="B4" i="22"/>
  <c r="B7" i="21"/>
  <c r="B5" i="21"/>
  <c r="B4" i="21"/>
  <c r="A10" i="21"/>
  <c r="B7" i="20"/>
  <c r="B5" i="20"/>
  <c r="A10" i="20" s="1"/>
  <c r="B4" i="20"/>
  <c r="B7" i="19"/>
  <c r="B5" i="19"/>
  <c r="A10" i="19" s="1"/>
  <c r="B4" i="19"/>
  <c r="B7" i="18"/>
  <c r="B5" i="18"/>
  <c r="A10" i="18" s="1"/>
  <c r="B4" i="18"/>
  <c r="B7" i="17"/>
  <c r="B5" i="17"/>
  <c r="A10" i="17" s="1"/>
  <c r="B4" i="17"/>
  <c r="B7" i="16"/>
  <c r="B5" i="16"/>
  <c r="A10" i="16"/>
  <c r="B4" i="16"/>
  <c r="B7" i="15"/>
  <c r="B5" i="15"/>
  <c r="B4" i="15"/>
  <c r="A10" i="15"/>
  <c r="B7" i="14"/>
  <c r="B5" i="14"/>
  <c r="A10" i="14" s="1"/>
  <c r="B4" i="14"/>
  <c r="B7" i="13"/>
  <c r="B5" i="13"/>
  <c r="A10" i="13" s="1"/>
  <c r="B4" i="13"/>
  <c r="B7" i="12"/>
  <c r="B5" i="12"/>
  <c r="A10" i="12" s="1"/>
  <c r="B4" i="12"/>
  <c r="B7" i="11"/>
  <c r="B5" i="11"/>
  <c r="A10" i="11" s="1"/>
  <c r="B4" i="11"/>
  <c r="B7" i="10"/>
  <c r="B5" i="10"/>
  <c r="A10" i="10"/>
  <c r="B4" i="10"/>
  <c r="B7" i="9"/>
  <c r="B5" i="9"/>
  <c r="A10" i="9" s="1"/>
  <c r="B4" i="9"/>
  <c r="B7" i="8"/>
  <c r="B5" i="8"/>
  <c r="A10" i="8" s="1"/>
  <c r="B4" i="8"/>
  <c r="B7" i="7"/>
  <c r="B5" i="7"/>
  <c r="A10" i="7" s="1"/>
  <c r="B4" i="7"/>
  <c r="B7" i="6"/>
  <c r="B5" i="6"/>
  <c r="A10" i="6"/>
  <c r="B4" i="6"/>
  <c r="B5" i="3"/>
  <c r="A10" i="3" s="1"/>
  <c r="B7" i="3"/>
  <c r="B4" i="3"/>
  <c r="R152" i="4"/>
  <c r="AD141" i="4"/>
  <c r="AD154" i="4"/>
  <c r="AC141" i="4"/>
  <c r="AC154" i="4"/>
  <c r="AB141" i="4"/>
  <c r="AB152" i="4"/>
  <c r="AA141" i="4"/>
  <c r="AA154" i="4"/>
  <c r="Z141" i="4"/>
  <c r="Z154" i="4"/>
  <c r="Y141" i="4"/>
  <c r="Y154" i="4"/>
  <c r="X141" i="4"/>
  <c r="X152" i="4"/>
  <c r="W141" i="4"/>
  <c r="W154" i="4"/>
  <c r="V141" i="4"/>
  <c r="V154" i="4"/>
  <c r="U141" i="4"/>
  <c r="U154" i="4"/>
  <c r="T141" i="4"/>
  <c r="T152" i="4"/>
  <c r="S141" i="4"/>
  <c r="S154" i="4"/>
  <c r="R141" i="4"/>
  <c r="R154" i="4"/>
  <c r="Q141" i="4"/>
  <c r="Q154" i="4"/>
  <c r="P141" i="4"/>
  <c r="P152" i="4"/>
  <c r="O141" i="4"/>
  <c r="O154" i="4"/>
  <c r="N141" i="4"/>
  <c r="N154" i="4"/>
  <c r="M141" i="4"/>
  <c r="M154" i="4"/>
  <c r="L141" i="4"/>
  <c r="L152" i="4"/>
  <c r="K141" i="4"/>
  <c r="K154" i="4"/>
  <c r="J141" i="4"/>
  <c r="J154" i="4"/>
  <c r="I141" i="4"/>
  <c r="I154" i="4"/>
  <c r="H141" i="4"/>
  <c r="H152" i="4"/>
  <c r="A10" i="4"/>
  <c r="M152" i="4"/>
  <c r="U152" i="4"/>
  <c r="AC152" i="4"/>
  <c r="N152" i="4"/>
  <c r="V152" i="4"/>
  <c r="AD152" i="4"/>
  <c r="I152" i="4"/>
  <c r="Q152" i="4"/>
  <c r="Y152" i="4"/>
  <c r="J152" i="4"/>
  <c r="Z152" i="4"/>
  <c r="L154" i="4"/>
  <c r="P154" i="4"/>
  <c r="T154" i="4"/>
  <c r="AB154" i="4"/>
  <c r="K152" i="4"/>
  <c r="O152" i="4"/>
  <c r="S152" i="4"/>
  <c r="W152" i="4"/>
  <c r="AA152" i="4"/>
  <c r="H154" i="4"/>
  <c r="X154" i="4"/>
  <c r="AB141" i="33" l="1"/>
  <c r="AA141" i="33"/>
  <c r="Y141" i="33"/>
  <c r="Y141" i="10"/>
  <c r="T141" i="27"/>
  <c r="S141" i="27"/>
  <c r="L141" i="9"/>
  <c r="K141" i="30"/>
  <c r="O141" i="11"/>
  <c r="AA141" i="22"/>
  <c r="U141" i="10"/>
  <c r="H141" i="28"/>
  <c r="E141" i="12"/>
  <c r="P141" i="19"/>
  <c r="AI141" i="10"/>
  <c r="M141" i="9"/>
  <c r="Z141" i="14"/>
  <c r="AA141" i="21"/>
  <c r="Y141" i="32"/>
  <c r="AC141" i="33"/>
  <c r="X141" i="33"/>
  <c r="AD141" i="33"/>
  <c r="AB141" i="32"/>
  <c r="Z141" i="33"/>
  <c r="W141" i="33"/>
  <c r="Q141" i="27"/>
  <c r="G141" i="8"/>
  <c r="U141" i="11"/>
  <c r="R141" i="11"/>
  <c r="O141" i="31"/>
  <c r="E141" i="21"/>
  <c r="F141" i="26"/>
  <c r="V141" i="10"/>
  <c r="F141" i="9"/>
  <c r="G141" i="6"/>
  <c r="AA141" i="9"/>
  <c r="P141" i="11"/>
  <c r="AF141" i="33"/>
  <c r="AG141" i="12"/>
  <c r="H141" i="13"/>
  <c r="Y141" i="19"/>
  <c r="W141" i="32"/>
  <c r="AA141" i="32"/>
  <c r="Z141" i="32"/>
  <c r="AD141" i="32"/>
  <c r="L141" i="28"/>
  <c r="AJ141" i="33"/>
  <c r="AI141" i="12"/>
  <c r="AB141" i="31"/>
  <c r="V141" i="19"/>
  <c r="R141" i="19"/>
  <c r="M141" i="6"/>
  <c r="K141" i="22"/>
  <c r="J141" i="25"/>
  <c r="J141" i="6"/>
  <c r="M141" i="30"/>
  <c r="E141" i="9"/>
  <c r="G141" i="3"/>
  <c r="S141" i="12"/>
  <c r="Q141" i="32"/>
  <c r="T141" i="32"/>
  <c r="AA141" i="11"/>
  <c r="Y141" i="25"/>
  <c r="AB141" i="27"/>
  <c r="Y141" i="28"/>
  <c r="AA141" i="28"/>
  <c r="Z141" i="29"/>
  <c r="X141" i="30"/>
  <c r="E141" i="4"/>
  <c r="F141" i="4"/>
  <c r="M141" i="3"/>
  <c r="Q141" i="3"/>
  <c r="U141" i="3"/>
  <c r="Y141" i="3"/>
  <c r="AC141" i="3"/>
  <c r="AA141" i="3"/>
  <c r="W141" i="3"/>
  <c r="AD141" i="6"/>
  <c r="L141" i="6"/>
  <c r="U141" i="6"/>
  <c r="W141" i="6"/>
  <c r="AG141" i="33"/>
  <c r="AF141" i="30"/>
  <c r="AF141" i="18"/>
  <c r="J141" i="26"/>
  <c r="M141" i="17"/>
  <c r="F141" i="19"/>
  <c r="M141" i="23"/>
  <c r="O141" i="20"/>
  <c r="Q141" i="11"/>
  <c r="Q141" i="19"/>
  <c r="P141" i="27"/>
  <c r="O141" i="27"/>
  <c r="O141" i="19"/>
  <c r="T141" i="16"/>
  <c r="P141" i="18"/>
  <c r="L141" i="24"/>
  <c r="L141" i="15"/>
  <c r="M141" i="14"/>
  <c r="H141" i="15"/>
  <c r="F141" i="6"/>
  <c r="G141" i="10"/>
  <c r="E141" i="10"/>
  <c r="AI141" i="22"/>
  <c r="AF141" i="17"/>
  <c r="I141" i="17"/>
  <c r="H141" i="32"/>
  <c r="AI141" i="14"/>
  <c r="I141" i="20"/>
  <c r="AG141" i="14"/>
  <c r="V141" i="27"/>
  <c r="V141" i="11"/>
  <c r="U141" i="27"/>
  <c r="U141" i="19"/>
  <c r="T141" i="19"/>
  <c r="T141" i="11"/>
  <c r="S141" i="11"/>
  <c r="S141" i="19"/>
  <c r="R141" i="27"/>
  <c r="F141" i="7"/>
  <c r="N141" i="10"/>
  <c r="AD141" i="10"/>
  <c r="AB141" i="9"/>
  <c r="AA141" i="14"/>
  <c r="W141" i="18"/>
  <c r="AA141" i="18"/>
  <c r="Y141" i="18"/>
  <c r="AC141" i="18"/>
  <c r="Z141" i="18"/>
  <c r="AD141" i="18"/>
  <c r="X141" i="18"/>
  <c r="AB141" i="18"/>
  <c r="Y141" i="20"/>
  <c r="AC141" i="20"/>
  <c r="W141" i="20"/>
  <c r="AA141" i="20"/>
  <c r="Z141" i="20"/>
  <c r="AD141" i="20"/>
  <c r="X141" i="20"/>
  <c r="AB141" i="20"/>
  <c r="X141" i="23"/>
  <c r="X141" i="25"/>
  <c r="Y141" i="27"/>
  <c r="X141" i="32"/>
  <c r="AC141" i="32"/>
  <c r="W141" i="10"/>
  <c r="AF141" i="10"/>
  <c r="F141" i="14"/>
  <c r="N141" i="24"/>
  <c r="N141" i="23"/>
  <c r="AJ141" i="28"/>
  <c r="AC141" i="10"/>
  <c r="L141" i="25"/>
  <c r="K141" i="14"/>
  <c r="M141" i="15"/>
  <c r="H141" i="22"/>
  <c r="F141" i="29"/>
  <c r="F141" i="13"/>
  <c r="G141" i="24"/>
  <c r="G141" i="15"/>
  <c r="AH141" i="33"/>
  <c r="AI141" i="17"/>
  <c r="AH141" i="22"/>
  <c r="F141" i="12"/>
  <c r="AH141" i="31"/>
  <c r="AG141" i="13"/>
  <c r="AG141" i="31"/>
  <c r="K141" i="28"/>
  <c r="F141" i="15"/>
  <c r="L141" i="20"/>
  <c r="I141" i="8"/>
  <c r="H141" i="17"/>
  <c r="G141" i="19"/>
  <c r="G141" i="23"/>
  <c r="M141" i="25"/>
  <c r="H141" i="16"/>
  <c r="AH141" i="25"/>
  <c r="AG141" i="20"/>
  <c r="L141" i="27"/>
  <c r="H141" i="12"/>
  <c r="F141" i="23"/>
  <c r="G141" i="30"/>
  <c r="G141" i="14"/>
  <c r="H141" i="18"/>
  <c r="AI141" i="20"/>
  <c r="F141" i="30"/>
  <c r="G141" i="21"/>
  <c r="AI141" i="25"/>
  <c r="AH141" i="30"/>
  <c r="AH141" i="14"/>
  <c r="AG141" i="19"/>
  <c r="AF141" i="12"/>
  <c r="AH141" i="20"/>
  <c r="AH141" i="10"/>
  <c r="J141" i="28"/>
  <c r="J141" i="12"/>
  <c r="E141" i="30"/>
  <c r="E141" i="14"/>
  <c r="L141" i="12"/>
  <c r="K141" i="25"/>
  <c r="M141" i="18"/>
  <c r="E141" i="18"/>
  <c r="L141" i="22"/>
  <c r="H141" i="27"/>
  <c r="F141" i="18"/>
  <c r="AG141" i="27"/>
  <c r="L141" i="17"/>
  <c r="I141" i="29"/>
  <c r="G141" i="28"/>
  <c r="E141" i="23"/>
  <c r="L141" i="14"/>
  <c r="M141" i="24"/>
  <c r="G141" i="33"/>
  <c r="G141" i="17"/>
  <c r="E141" i="24"/>
  <c r="Q141" i="21"/>
  <c r="O141" i="17"/>
  <c r="N141" i="32"/>
  <c r="S141" i="18"/>
  <c r="S141" i="14"/>
  <c r="U141" i="29"/>
  <c r="U141" i="17"/>
  <c r="Q141" i="23"/>
  <c r="N141" i="22"/>
  <c r="V141" i="16"/>
  <c r="S141" i="24"/>
  <c r="Q141" i="26"/>
  <c r="O141" i="26"/>
  <c r="N141" i="15"/>
  <c r="N141" i="31"/>
  <c r="Q141" i="33"/>
  <c r="AJ141" i="27"/>
  <c r="AJ141" i="30"/>
  <c r="AA141" i="16"/>
  <c r="W141" i="22"/>
  <c r="Y141" i="22"/>
  <c r="AC141" i="22"/>
  <c r="X141" i="22"/>
  <c r="AB141" i="22"/>
  <c r="Z141" i="22"/>
  <c r="AD141" i="22"/>
  <c r="Y141" i="24"/>
  <c r="AC141" i="24"/>
  <c r="W141" i="24"/>
  <c r="AA141" i="24"/>
  <c r="Z141" i="24"/>
  <c r="AD141" i="24"/>
  <c r="X141" i="24"/>
  <c r="AB141" i="24"/>
  <c r="W141" i="26"/>
  <c r="AA141" i="26"/>
  <c r="Z141" i="26"/>
  <c r="AD141" i="26"/>
  <c r="X141" i="26"/>
  <c r="AB141" i="26"/>
  <c r="Y141" i="26"/>
  <c r="AC141" i="26"/>
  <c r="W141" i="28"/>
  <c r="Z141" i="28"/>
  <c r="AD141" i="28"/>
  <c r="X141" i="28"/>
  <c r="AB141" i="28"/>
  <c r="AC141" i="28"/>
  <c r="E141" i="6"/>
  <c r="M141" i="20"/>
  <c r="G141" i="32"/>
  <c r="L141" i="32"/>
  <c r="K141" i="13"/>
  <c r="J141" i="17"/>
  <c r="K141" i="24"/>
  <c r="J141" i="10"/>
  <c r="V141" i="7"/>
  <c r="AD141" i="7"/>
  <c r="G141" i="7"/>
  <c r="P141" i="10"/>
  <c r="X141" i="10"/>
  <c r="AB141" i="10"/>
  <c r="AG141" i="10"/>
  <c r="T141" i="33"/>
  <c r="AJ141" i="29"/>
  <c r="AJ141" i="26"/>
  <c r="W141" i="11"/>
  <c r="Y141" i="11"/>
  <c r="AC141" i="11"/>
  <c r="Z141" i="11"/>
  <c r="AD141" i="11"/>
  <c r="X141" i="11"/>
  <c r="AB141" i="11"/>
  <c r="Z141" i="16"/>
  <c r="AD141" i="16"/>
  <c r="X141" i="16"/>
  <c r="AB141" i="16"/>
  <c r="Y141" i="16"/>
  <c r="AC141" i="16"/>
  <c r="W141" i="16"/>
  <c r="AA141" i="17"/>
  <c r="Q141" i="9"/>
  <c r="U141" i="9"/>
  <c r="Y141" i="9"/>
  <c r="AC141" i="9"/>
  <c r="AH141" i="9"/>
  <c r="N141" i="9"/>
  <c r="AI141" i="9"/>
  <c r="H141" i="9"/>
  <c r="AI141" i="30"/>
  <c r="AG141" i="28"/>
  <c r="AF141" i="25"/>
  <c r="U141" i="33"/>
  <c r="AJ141" i="32"/>
  <c r="K141" i="6"/>
  <c r="AI141" i="18"/>
  <c r="L141" i="19"/>
  <c r="AF141" i="13"/>
  <c r="M141" i="22"/>
  <c r="G141" i="26"/>
  <c r="H141" i="25"/>
  <c r="L141" i="30"/>
  <c r="T141" i="31"/>
  <c r="P141" i="29"/>
  <c r="O141" i="25"/>
  <c r="O141" i="13"/>
  <c r="N141" i="12"/>
  <c r="N141" i="20"/>
  <c r="N141" i="16"/>
  <c r="V141" i="14"/>
  <c r="U141" i="26"/>
  <c r="T141" i="30"/>
  <c r="T141" i="18"/>
  <c r="T141" i="26"/>
  <c r="S141" i="30"/>
  <c r="R141" i="22"/>
  <c r="R141" i="30"/>
  <c r="R141" i="18"/>
  <c r="Q141" i="24"/>
  <c r="P141" i="16"/>
  <c r="O141" i="12"/>
  <c r="N141" i="27"/>
  <c r="N141" i="19"/>
  <c r="N141" i="13"/>
  <c r="V141" i="13"/>
  <c r="U141" i="21"/>
  <c r="T141" i="25"/>
  <c r="T141" i="17"/>
  <c r="S141" i="25"/>
  <c r="S141" i="13"/>
  <c r="R141" i="13"/>
  <c r="R141" i="21"/>
  <c r="P141" i="23"/>
  <c r="P141" i="31"/>
  <c r="P141" i="15"/>
  <c r="O141" i="15"/>
  <c r="O141" i="23"/>
  <c r="N141" i="26"/>
  <c r="N141" i="30"/>
  <c r="N141" i="14"/>
  <c r="N141" i="18"/>
  <c r="N141" i="25"/>
  <c r="N141" i="21"/>
  <c r="V141" i="24"/>
  <c r="V141" i="20"/>
  <c r="V141" i="28"/>
  <c r="V141" i="12"/>
  <c r="U141" i="24"/>
  <c r="U141" i="16"/>
  <c r="U141" i="28"/>
  <c r="U141" i="12"/>
  <c r="U141" i="20"/>
  <c r="T141" i="24"/>
  <c r="T141" i="28"/>
  <c r="T141" i="12"/>
  <c r="T141" i="20"/>
  <c r="S141" i="28"/>
  <c r="S141" i="20"/>
  <c r="S141" i="16"/>
  <c r="R141" i="20"/>
  <c r="R141" i="28"/>
  <c r="R141" i="12"/>
  <c r="R141" i="24"/>
  <c r="R141" i="16"/>
  <c r="Q141" i="10"/>
  <c r="Q141" i="22"/>
  <c r="Q141" i="30"/>
  <c r="Q141" i="14"/>
  <c r="Q141" i="18"/>
  <c r="P141" i="26"/>
  <c r="P141" i="30"/>
  <c r="P141" i="14"/>
  <c r="P141" i="22"/>
  <c r="O141" i="30"/>
  <c r="O141" i="14"/>
  <c r="O141" i="18"/>
  <c r="O141" i="22"/>
  <c r="N141" i="17"/>
  <c r="I141" i="24"/>
  <c r="AI141" i="13"/>
  <c r="L141" i="11"/>
  <c r="AG141" i="24"/>
  <c r="M141" i="27"/>
  <c r="G141" i="18"/>
  <c r="AH141" i="15"/>
  <c r="F141" i="16"/>
  <c r="AH141" i="21"/>
  <c r="AI141" i="15"/>
  <c r="M141" i="8"/>
  <c r="V141" i="31"/>
  <c r="R141" i="31"/>
  <c r="Q141" i="13"/>
  <c r="P141" i="25"/>
  <c r="P141" i="13"/>
  <c r="O141" i="29"/>
  <c r="O141" i="21"/>
  <c r="N141" i="29"/>
  <c r="V141" i="22"/>
  <c r="V141" i="18"/>
  <c r="U141" i="30"/>
  <c r="U141" i="22"/>
  <c r="T141" i="14"/>
  <c r="T141" i="22"/>
  <c r="R141" i="26"/>
  <c r="Q141" i="28"/>
  <c r="Q141" i="12"/>
  <c r="P141" i="12"/>
  <c r="P141" i="24"/>
  <c r="N141" i="11"/>
  <c r="V141" i="29"/>
  <c r="V141" i="17"/>
  <c r="U141" i="25"/>
  <c r="T141" i="21"/>
  <c r="T141" i="13"/>
  <c r="S141" i="29"/>
  <c r="R141" i="29"/>
  <c r="R141" i="17"/>
  <c r="R141" i="25"/>
  <c r="Q141" i="15"/>
  <c r="X141" i="6"/>
  <c r="L141" i="10"/>
  <c r="T141" i="10"/>
  <c r="AH141" i="26"/>
  <c r="AF141" i="29"/>
  <c r="AH141" i="18"/>
  <c r="AF141" i="11"/>
  <c r="F141" i="22"/>
  <c r="AF141" i="15"/>
  <c r="AH141" i="8"/>
  <c r="AG141" i="18"/>
  <c r="K141" i="19"/>
  <c r="S141" i="23"/>
  <c r="E141" i="3"/>
  <c r="AB141" i="3"/>
  <c r="AG141" i="25"/>
  <c r="K141" i="9"/>
  <c r="AG141" i="21"/>
  <c r="M141" i="29"/>
  <c r="G141" i="22"/>
  <c r="F141" i="25"/>
  <c r="I141" i="30"/>
  <c r="F141" i="32"/>
  <c r="M141" i="32"/>
  <c r="AH141" i="13"/>
  <c r="I141" i="26"/>
  <c r="V141" i="23"/>
  <c r="U141" i="15"/>
  <c r="P141" i="3"/>
  <c r="T141" i="3"/>
  <c r="E141" i="22"/>
  <c r="E141" i="13"/>
  <c r="F141" i="8"/>
  <c r="L141" i="3"/>
  <c r="L141" i="23"/>
  <c r="L141" i="7"/>
  <c r="L141" i="18"/>
  <c r="K141" i="29"/>
  <c r="I141" i="16"/>
  <c r="I141" i="7"/>
  <c r="H141" i="29"/>
  <c r="H141" i="24"/>
  <c r="H141" i="26"/>
  <c r="H141" i="10"/>
  <c r="G141" i="29"/>
  <c r="G141" i="13"/>
  <c r="F141" i="20"/>
  <c r="L141" i="29"/>
  <c r="L141" i="13"/>
  <c r="I141" i="13"/>
  <c r="J141" i="19"/>
  <c r="M141" i="13"/>
  <c r="K141" i="12"/>
  <c r="I141" i="14"/>
  <c r="I141" i="25"/>
  <c r="I141" i="9"/>
  <c r="G141" i="12"/>
  <c r="E141" i="20"/>
  <c r="E141" i="16"/>
  <c r="AI141" i="7"/>
  <c r="R141" i="10"/>
  <c r="J141" i="9"/>
  <c r="V141" i="9"/>
  <c r="AD141" i="9"/>
  <c r="O141" i="9"/>
  <c r="P141" i="9"/>
  <c r="X141" i="9"/>
  <c r="AG141" i="9"/>
  <c r="E141" i="32"/>
  <c r="K141" i="15"/>
  <c r="J141" i="16"/>
  <c r="J141" i="22"/>
  <c r="O141" i="6"/>
  <c r="S141" i="6"/>
  <c r="AA141" i="6"/>
  <c r="Q141" i="6"/>
  <c r="Y141" i="6"/>
  <c r="AC141" i="6"/>
  <c r="N141" i="6"/>
  <c r="Z141" i="6"/>
  <c r="P141" i="6"/>
  <c r="S141" i="7"/>
  <c r="AG141" i="7"/>
  <c r="Q141" i="8"/>
  <c r="U141" i="8"/>
  <c r="Y141" i="8"/>
  <c r="AC141" i="8"/>
  <c r="N141" i="8"/>
  <c r="AD141" i="8"/>
  <c r="AB141" i="8"/>
  <c r="AG141" i="8"/>
  <c r="R141" i="9"/>
  <c r="Z141" i="9"/>
  <c r="W141" i="9"/>
  <c r="S141" i="9"/>
  <c r="AF141" i="9"/>
  <c r="T141" i="9"/>
  <c r="AH141" i="32"/>
  <c r="AH141" i="12"/>
  <c r="AH141" i="27"/>
  <c r="H141" i="11"/>
  <c r="E141" i="25"/>
  <c r="F141" i="28"/>
  <c r="L141" i="8"/>
  <c r="K141" i="3"/>
  <c r="I141" i="15"/>
  <c r="I141" i="10"/>
  <c r="J141" i="18"/>
  <c r="M141" i="26"/>
  <c r="H141" i="3"/>
  <c r="G141" i="25"/>
  <c r="G141" i="9"/>
  <c r="E141" i="17"/>
  <c r="M141" i="28"/>
  <c r="M141" i="12"/>
  <c r="H141" i="30"/>
  <c r="H141" i="14"/>
  <c r="H141" i="20"/>
  <c r="G141" i="16"/>
  <c r="E141" i="8"/>
  <c r="E141" i="7"/>
  <c r="E141" i="15"/>
  <c r="E141" i="27"/>
  <c r="E141" i="19"/>
  <c r="E141" i="11"/>
  <c r="J141" i="32"/>
  <c r="I141" i="32"/>
  <c r="K141" i="32"/>
  <c r="O141" i="3"/>
  <c r="S141" i="3"/>
  <c r="P141" i="7"/>
  <c r="T141" i="7"/>
  <c r="X141" i="7"/>
  <c r="AB141" i="7"/>
  <c r="Q141" i="7"/>
  <c r="U141" i="7"/>
  <c r="Y141" i="7"/>
  <c r="AC141" i="7"/>
  <c r="N141" i="7"/>
  <c r="R141" i="7"/>
  <c r="AJ141" i="7"/>
  <c r="O141" i="7"/>
  <c r="Z141" i="10"/>
  <c r="M141" i="16"/>
  <c r="E141" i="33"/>
  <c r="H141" i="33"/>
  <c r="M141" i="33"/>
  <c r="J141" i="33"/>
  <c r="I141" i="33"/>
  <c r="K141" i="33"/>
  <c r="L141" i="33"/>
  <c r="K141" i="23"/>
  <c r="K141" i="7"/>
  <c r="K141" i="17"/>
  <c r="K141" i="18"/>
  <c r="J141" i="30"/>
  <c r="J141" i="8"/>
  <c r="I141" i="3"/>
  <c r="J141" i="13"/>
  <c r="J141" i="7"/>
  <c r="K141" i="16"/>
  <c r="I141" i="28"/>
  <c r="I141" i="12"/>
  <c r="AF141" i="3"/>
  <c r="AF141" i="7"/>
  <c r="AG141" i="3"/>
  <c r="AJ141" i="3"/>
  <c r="AH141" i="3"/>
  <c r="AI141" i="3"/>
  <c r="Z141" i="7"/>
  <c r="O141" i="10"/>
  <c r="S141" i="10"/>
  <c r="AA141" i="10"/>
  <c r="AG141" i="30"/>
  <c r="P141" i="33"/>
  <c r="V141" i="33"/>
  <c r="X141" i="13"/>
  <c r="AB141" i="13"/>
  <c r="Z141" i="13"/>
  <c r="AD141" i="13"/>
  <c r="W141" i="13"/>
  <c r="AA141" i="13"/>
  <c r="Y141" i="13"/>
  <c r="AC141" i="13"/>
  <c r="Z141" i="30"/>
  <c r="AD141" i="30"/>
  <c r="Y141" i="30"/>
  <c r="AC141" i="30"/>
  <c r="AA141" i="30"/>
  <c r="AB141" i="30"/>
  <c r="N141" i="33"/>
  <c r="O141" i="33"/>
  <c r="O141" i="32"/>
  <c r="P141" i="32"/>
  <c r="R141" i="32"/>
  <c r="S141" i="32"/>
  <c r="U141" i="32"/>
  <c r="V141" i="32"/>
  <c r="W141" i="12"/>
  <c r="AA141" i="12"/>
  <c r="Y141" i="12"/>
  <c r="AB141" i="12"/>
  <c r="Y141" i="14"/>
  <c r="AC141" i="14"/>
  <c r="W141" i="14"/>
  <c r="X141" i="14"/>
  <c r="AB141" i="14"/>
  <c r="AD141" i="14"/>
  <c r="Z141" i="31"/>
  <c r="AD141" i="31"/>
  <c r="Y141" i="31"/>
  <c r="AC141" i="31"/>
  <c r="W141" i="31"/>
  <c r="AA141" i="31"/>
  <c r="X141" i="31"/>
  <c r="AI141" i="28"/>
  <c r="P141" i="28"/>
  <c r="R141" i="33"/>
  <c r="S141" i="33"/>
  <c r="Y141" i="15"/>
  <c r="AC141" i="15"/>
  <c r="W141" i="15"/>
  <c r="AA141" i="15"/>
  <c r="X141" i="15"/>
  <c r="AB141" i="15"/>
  <c r="Z141" i="15"/>
  <c r="AD141" i="15"/>
  <c r="X141" i="17"/>
  <c r="AB141" i="17"/>
  <c r="Z141" i="17"/>
  <c r="AD141" i="17"/>
  <c r="W141" i="17"/>
  <c r="Y141" i="17"/>
  <c r="AC141" i="17"/>
  <c r="X141" i="19"/>
  <c r="AB141" i="19"/>
  <c r="Z141" i="19"/>
  <c r="AD141" i="19"/>
  <c r="W141" i="19"/>
  <c r="AA141" i="19"/>
  <c r="AC141" i="19"/>
  <c r="X141" i="21"/>
  <c r="AB141" i="21"/>
  <c r="Z141" i="21"/>
  <c r="AD141" i="21"/>
  <c r="Y141" i="21"/>
  <c r="AC141" i="21"/>
  <c r="W141" i="21"/>
  <c r="Z141" i="23"/>
  <c r="AD141" i="23"/>
  <c r="AB141" i="23"/>
  <c r="W141" i="23"/>
  <c r="AA141" i="23"/>
  <c r="Y141" i="23"/>
  <c r="AC141" i="23"/>
  <c r="AB141" i="25"/>
  <c r="Z141" i="25"/>
  <c r="AD141" i="25"/>
  <c r="AC141" i="25"/>
  <c r="W141" i="25"/>
  <c r="AA141" i="25"/>
  <c r="W141" i="27"/>
  <c r="AA141" i="27"/>
  <c r="Z141" i="27"/>
  <c r="AD141" i="27"/>
  <c r="X141" i="27"/>
  <c r="AC141" i="27"/>
  <c r="W141" i="29"/>
  <c r="AA141" i="29"/>
  <c r="AD141" i="29"/>
  <c r="X141" i="29"/>
  <c r="AB141" i="29"/>
  <c r="Y141" i="29"/>
  <c r="AC141" i="29"/>
  <c r="K141" i="11"/>
  <c r="K141" i="26"/>
  <c r="K141" i="10"/>
  <c r="I141" i="18"/>
  <c r="F141" i="21"/>
  <c r="E141" i="29"/>
  <c r="J141" i="3"/>
  <c r="F141" i="17"/>
  <c r="I141" i="21"/>
  <c r="J141" i="27"/>
  <c r="J141" i="20"/>
  <c r="J141" i="29"/>
  <c r="M141" i="21"/>
  <c r="K141" i="20"/>
  <c r="I141" i="22"/>
  <c r="I141" i="6"/>
  <c r="F141" i="27"/>
  <c r="F141" i="11"/>
  <c r="G141" i="20"/>
  <c r="E141" i="28"/>
  <c r="G141" i="27"/>
  <c r="G141" i="11"/>
  <c r="F141" i="33"/>
  <c r="L141" i="26"/>
  <c r="M141" i="10"/>
  <c r="H141" i="23"/>
  <c r="L141" i="21"/>
  <c r="J141" i="21"/>
  <c r="G141" i="4"/>
  <c r="N141" i="3"/>
  <c r="V141" i="8"/>
  <c r="W141" i="8"/>
  <c r="T141" i="8"/>
  <c r="I141" i="27"/>
  <c r="I141" i="11"/>
  <c r="M141" i="11"/>
  <c r="H141" i="19"/>
  <c r="H141" i="21"/>
  <c r="H141" i="8"/>
  <c r="X141" i="3"/>
  <c r="AK141" i="3"/>
  <c r="H141" i="7"/>
  <c r="K141" i="27"/>
  <c r="I141" i="19"/>
  <c r="J141" i="11"/>
  <c r="M141" i="19"/>
  <c r="K141" i="21"/>
  <c r="I141" i="23"/>
  <c r="J141" i="15"/>
  <c r="F141" i="10"/>
  <c r="E141" i="26"/>
  <c r="K141" i="8"/>
  <c r="J141" i="14"/>
  <c r="F141" i="24"/>
  <c r="J141" i="23"/>
  <c r="L141" i="16"/>
  <c r="J141" i="24"/>
  <c r="R141" i="6"/>
  <c r="V141" i="6"/>
  <c r="AH141" i="7"/>
  <c r="R141" i="8"/>
  <c r="Z141" i="8"/>
  <c r="AI141" i="8"/>
  <c r="O141" i="8"/>
  <c r="S141" i="8"/>
  <c r="AA141" i="8"/>
  <c r="AF141" i="8"/>
  <c r="P141" i="8"/>
  <c r="X141" i="8"/>
  <c r="AD141" i="3"/>
  <c r="Z141" i="3"/>
  <c r="V141" i="3"/>
  <c r="R141" i="3"/>
  <c r="F141" i="3"/>
  <c r="M141" i="7"/>
  <c r="H141" i="6"/>
  <c r="T141" i="6"/>
  <c r="AB141" i="6"/>
  <c r="W141" i="7"/>
  <c r="AA141" i="7"/>
  <c r="AF141" i="19"/>
  <c r="AH141" i="28"/>
  <c r="AF141" i="22"/>
  <c r="AF141" i="14"/>
  <c r="AH141" i="11"/>
  <c r="O141" i="24"/>
  <c r="O141" i="16"/>
  <c r="O141" i="28"/>
  <c r="M141" i="31"/>
  <c r="E141" i="31"/>
  <c r="AG141" i="15"/>
  <c r="AH141" i="23"/>
  <c r="AG141" i="32"/>
  <c r="AG141" i="16"/>
  <c r="AI141" i="29"/>
  <c r="AG141" i="23"/>
  <c r="AF141" i="16"/>
  <c r="AF141" i="21"/>
  <c r="AH141" i="17"/>
  <c r="AG141" i="22"/>
  <c r="AF141" i="27"/>
  <c r="AF141" i="28"/>
  <c r="AI141" i="26"/>
  <c r="AH141" i="16"/>
  <c r="AI141" i="24"/>
  <c r="AG141" i="26"/>
  <c r="AF141" i="20"/>
  <c r="AH141" i="24"/>
  <c r="AI141" i="32"/>
  <c r="AI141" i="16"/>
  <c r="AH141" i="29"/>
  <c r="AF141" i="23"/>
  <c r="J141" i="31"/>
  <c r="V141" i="15"/>
  <c r="U141" i="31"/>
  <c r="U141" i="23"/>
  <c r="T141" i="23"/>
  <c r="T141" i="15"/>
  <c r="S141" i="31"/>
  <c r="S141" i="15"/>
  <c r="R141" i="23"/>
  <c r="R141" i="15"/>
  <c r="Q141" i="25"/>
  <c r="Q141" i="17"/>
  <c r="AI141" i="11"/>
  <c r="AG141" i="29"/>
  <c r="AF141" i="26"/>
  <c r="AI141" i="27"/>
  <c r="Q141" i="29"/>
  <c r="P141" i="21"/>
  <c r="P141" i="17"/>
  <c r="N141" i="28"/>
  <c r="V141" i="26"/>
  <c r="V141" i="30"/>
  <c r="U141" i="14"/>
  <c r="U141" i="18"/>
  <c r="S141" i="22"/>
  <c r="S141" i="26"/>
  <c r="R141" i="14"/>
  <c r="Q141" i="20"/>
  <c r="Q141" i="16"/>
  <c r="P141" i="20"/>
  <c r="AI141" i="31"/>
  <c r="AG141" i="17"/>
  <c r="AI141" i="33"/>
  <c r="AG141" i="11"/>
  <c r="AH141" i="19"/>
  <c r="G141" i="31"/>
  <c r="AI141" i="21"/>
  <c r="AF141" i="24"/>
  <c r="F141" i="31"/>
  <c r="AF141" i="32"/>
  <c r="AI141" i="19"/>
  <c r="AI141" i="23"/>
  <c r="V141" i="21"/>
  <c r="V141" i="25"/>
  <c r="U141" i="13"/>
  <c r="T141" i="29"/>
  <c r="S141" i="17"/>
  <c r="S141" i="21"/>
  <c r="Q141" i="31"/>
  <c r="I141" i="31"/>
  <c r="AC141" i="12"/>
  <c r="K141" i="31"/>
  <c r="H141" i="31"/>
  <c r="L141" i="31"/>
  <c r="AF141" i="31"/>
  <c r="W141" i="30"/>
  <c r="AJ141" i="31"/>
  <c r="X141" i="12"/>
  <c r="Z141" i="12"/>
  <c r="AD141" i="12"/>
  <c r="AA154" i="13" l="1"/>
  <c r="M152" i="15"/>
  <c r="L154" i="28"/>
  <c r="L154" i="12"/>
  <c r="X154" i="11"/>
  <c r="N154" i="31"/>
  <c r="N152" i="31"/>
  <c r="N154" i="27"/>
  <c r="N152" i="27"/>
  <c r="N152" i="23"/>
  <c r="N154" i="23"/>
  <c r="N152" i="19"/>
  <c r="N154" i="19"/>
  <c r="N152" i="15"/>
  <c r="N154" i="15"/>
  <c r="N152" i="11"/>
  <c r="N154" i="11"/>
  <c r="N152" i="7"/>
  <c r="N154" i="7"/>
  <c r="O154" i="33"/>
  <c r="O152" i="33"/>
  <c r="O152" i="29"/>
  <c r="O154" i="29"/>
  <c r="O154" i="25"/>
  <c r="O152" i="25"/>
  <c r="O154" i="21"/>
  <c r="O152" i="21"/>
  <c r="O154" i="17"/>
  <c r="O152" i="17"/>
  <c r="O152" i="13"/>
  <c r="O154" i="13"/>
  <c r="O154" i="9"/>
  <c r="O152" i="9"/>
  <c r="O152" i="3"/>
  <c r="O154" i="3"/>
  <c r="P152" i="31"/>
  <c r="P154" i="31"/>
  <c r="P154" i="27"/>
  <c r="P152" i="27"/>
  <c r="P154" i="23"/>
  <c r="P152" i="23"/>
  <c r="P154" i="19"/>
  <c r="P152" i="19"/>
  <c r="P154" i="15"/>
  <c r="P152" i="15"/>
  <c r="P152" i="11"/>
  <c r="P154" i="11"/>
  <c r="P152" i="7"/>
  <c r="P154" i="7"/>
  <c r="Q152" i="6"/>
  <c r="Q154" i="31"/>
  <c r="Q152" i="31"/>
  <c r="Q154" i="27"/>
  <c r="Q152" i="27"/>
  <c r="Q152" i="23"/>
  <c r="Q154" i="23"/>
  <c r="Q154" i="17"/>
  <c r="Q152" i="17"/>
  <c r="Q154" i="13"/>
  <c r="Q152" i="13"/>
  <c r="Q154" i="9"/>
  <c r="Q152" i="9"/>
  <c r="Q152" i="3"/>
  <c r="Q154" i="3"/>
  <c r="R152" i="31"/>
  <c r="R154" i="31"/>
  <c r="R154" i="27"/>
  <c r="R152" i="27"/>
  <c r="R154" i="23"/>
  <c r="R152" i="23"/>
  <c r="R154" i="19"/>
  <c r="R152" i="19"/>
  <c r="R154" i="15"/>
  <c r="R152" i="15"/>
  <c r="R154" i="11"/>
  <c r="R152" i="11"/>
  <c r="R152" i="7"/>
  <c r="R154" i="7"/>
  <c r="S152" i="31"/>
  <c r="S154" i="31"/>
  <c r="S152" i="27"/>
  <c r="S154" i="27"/>
  <c r="S152" i="23"/>
  <c r="S154" i="23"/>
  <c r="S154" i="19"/>
  <c r="S152" i="19"/>
  <c r="S152" i="15"/>
  <c r="S154" i="15"/>
  <c r="S154" i="11"/>
  <c r="S152" i="11"/>
  <c r="S154" i="7"/>
  <c r="S152" i="7"/>
  <c r="T152" i="31"/>
  <c r="T154" i="31"/>
  <c r="T152" i="27"/>
  <c r="T154" i="27"/>
  <c r="T152" i="23"/>
  <c r="T154" i="23"/>
  <c r="T154" i="19"/>
  <c r="T152" i="19"/>
  <c r="T152" i="15"/>
  <c r="T154" i="15"/>
  <c r="T154" i="11"/>
  <c r="T152" i="11"/>
  <c r="T152" i="7"/>
  <c r="T154" i="7"/>
  <c r="U152" i="31"/>
  <c r="U154" i="31"/>
  <c r="U152" i="27"/>
  <c r="U154" i="27"/>
  <c r="U154" i="23"/>
  <c r="U152" i="23"/>
  <c r="U152" i="19"/>
  <c r="U154" i="19"/>
  <c r="U154" i="15"/>
  <c r="U152" i="15"/>
  <c r="U154" i="11"/>
  <c r="U152" i="11"/>
  <c r="U152" i="7"/>
  <c r="V154" i="31"/>
  <c r="V152" i="31"/>
  <c r="V154" i="27"/>
  <c r="V152" i="27"/>
  <c r="V154" i="23"/>
  <c r="V152" i="23"/>
  <c r="V154" i="19"/>
  <c r="V152" i="19"/>
  <c r="V154" i="15"/>
  <c r="V152" i="15"/>
  <c r="V152" i="11"/>
  <c r="V154" i="11"/>
  <c r="V152" i="7"/>
  <c r="W152" i="31"/>
  <c r="W152" i="27"/>
  <c r="W154" i="27"/>
  <c r="W152" i="23"/>
  <c r="W154" i="23"/>
  <c r="W152" i="19"/>
  <c r="W154" i="19"/>
  <c r="W154" i="15"/>
  <c r="W152" i="15"/>
  <c r="W152" i="11"/>
  <c r="W154" i="11"/>
  <c r="W152" i="7"/>
  <c r="W154" i="7"/>
  <c r="AC154" i="30"/>
  <c r="AC152" i="30"/>
  <c r="AC154" i="26"/>
  <c r="AC152" i="26"/>
  <c r="AC154" i="22"/>
  <c r="AC152" i="22"/>
  <c r="AC154" i="18"/>
  <c r="AC152" i="18"/>
  <c r="AC154" i="14"/>
  <c r="AC152" i="14"/>
  <c r="AC152" i="10"/>
  <c r="AC154" i="10"/>
  <c r="AC154" i="6"/>
  <c r="AC152" i="6"/>
  <c r="AD154" i="13"/>
  <c r="AD154" i="30"/>
  <c r="AD152" i="7"/>
  <c r="AD154" i="32"/>
  <c r="AD152" i="28"/>
  <c r="AD154" i="28"/>
  <c r="AD152" i="24"/>
  <c r="AD154" i="24"/>
  <c r="AD154" i="20"/>
  <c r="AD152" i="20"/>
  <c r="AD154" i="16"/>
  <c r="AD152" i="16"/>
  <c r="AD154" i="12"/>
  <c r="AD152" i="12"/>
  <c r="AD152" i="8"/>
  <c r="AD154" i="8"/>
  <c r="X152" i="29"/>
  <c r="X152" i="30"/>
  <c r="X154" i="30"/>
  <c r="X152" i="26"/>
  <c r="X154" i="26"/>
  <c r="X154" i="22"/>
  <c r="X152" i="22"/>
  <c r="X154" i="18"/>
  <c r="X152" i="18"/>
  <c r="X152" i="14"/>
  <c r="X154" i="14"/>
  <c r="X152" i="10"/>
  <c r="X154" i="10"/>
  <c r="X154" i="6"/>
  <c r="X152" i="6"/>
  <c r="Y152" i="32"/>
  <c r="Y154" i="28"/>
  <c r="Y152" i="28"/>
  <c r="Y154" i="24"/>
  <c r="Y152" i="24"/>
  <c r="Y152" i="20"/>
  <c r="Y154" i="20"/>
  <c r="Y152" i="16"/>
  <c r="Y154" i="16"/>
  <c r="Y154" i="12"/>
  <c r="Y152" i="12"/>
  <c r="Y154" i="8"/>
  <c r="Y152" i="8"/>
  <c r="Z152" i="32"/>
  <c r="Z152" i="30"/>
  <c r="Z154" i="30"/>
  <c r="Z152" i="26"/>
  <c r="Z154" i="26"/>
  <c r="Z154" i="22"/>
  <c r="Z152" i="22"/>
  <c r="Z152" i="18"/>
  <c r="Z154" i="18"/>
  <c r="Z154" i="14"/>
  <c r="Z152" i="14"/>
  <c r="Z152" i="10"/>
  <c r="Z154" i="10"/>
  <c r="Z154" i="6"/>
  <c r="Z152" i="6"/>
  <c r="AA152" i="32"/>
  <c r="AA154" i="32"/>
  <c r="AA152" i="28"/>
  <c r="AA154" i="24"/>
  <c r="AA152" i="24"/>
  <c r="AA152" i="20"/>
  <c r="AA154" i="20"/>
  <c r="AA154" i="16"/>
  <c r="AA152" i="16"/>
  <c r="AA154" i="12"/>
  <c r="AA152" i="12"/>
  <c r="AA152" i="8"/>
  <c r="AA154" i="8"/>
  <c r="AB152" i="30"/>
  <c r="AB154" i="30"/>
  <c r="AB152" i="26"/>
  <c r="AB154" i="26"/>
  <c r="AB154" i="22"/>
  <c r="AB152" i="22"/>
  <c r="AB152" i="18"/>
  <c r="AB154" i="18"/>
  <c r="AB154" i="14"/>
  <c r="AB154" i="10"/>
  <c r="AB152" i="10"/>
  <c r="AB154" i="6"/>
  <c r="AB152" i="6"/>
  <c r="N154" i="30"/>
  <c r="N152" i="30"/>
  <c r="N154" i="26"/>
  <c r="N152" i="26"/>
  <c r="N154" i="22"/>
  <c r="N152" i="22"/>
  <c r="N152" i="18"/>
  <c r="N154" i="18"/>
  <c r="N152" i="14"/>
  <c r="N154" i="14"/>
  <c r="N152" i="10"/>
  <c r="N154" i="10"/>
  <c r="N152" i="6"/>
  <c r="N154" i="6"/>
  <c r="O154" i="32"/>
  <c r="O152" i="32"/>
  <c r="O152" i="28"/>
  <c r="O154" i="28"/>
  <c r="O152" i="24"/>
  <c r="O154" i="24"/>
  <c r="O152" i="20"/>
  <c r="O154" i="20"/>
  <c r="O152" i="16"/>
  <c r="O154" i="16"/>
  <c r="O152" i="12"/>
  <c r="O154" i="12"/>
  <c r="O152" i="8"/>
  <c r="O154" i="8"/>
  <c r="P152" i="30"/>
  <c r="P154" i="30"/>
  <c r="P154" i="26"/>
  <c r="P152" i="26"/>
  <c r="P154" i="22"/>
  <c r="P152" i="22"/>
  <c r="P154" i="18"/>
  <c r="P152" i="18"/>
  <c r="P154" i="14"/>
  <c r="P152" i="14"/>
  <c r="P154" i="10"/>
  <c r="P152" i="10"/>
  <c r="P154" i="6"/>
  <c r="P152" i="6"/>
  <c r="Q152" i="30"/>
  <c r="Q154" i="30"/>
  <c r="Q152" i="26"/>
  <c r="Q154" i="26"/>
  <c r="Q154" i="22"/>
  <c r="Q152" i="22"/>
  <c r="Q154" i="20"/>
  <c r="Q152" i="20"/>
  <c r="Q152" i="16"/>
  <c r="Q154" i="16"/>
  <c r="Q152" i="12"/>
  <c r="Q154" i="12"/>
  <c r="Q154" i="8"/>
  <c r="Q152" i="8"/>
  <c r="R152" i="30"/>
  <c r="R154" i="30"/>
  <c r="R152" i="26"/>
  <c r="R154" i="26"/>
  <c r="R154" i="22"/>
  <c r="R152" i="22"/>
  <c r="R152" i="18"/>
  <c r="R154" i="18"/>
  <c r="R154" i="14"/>
  <c r="R152" i="14"/>
  <c r="R152" i="10"/>
  <c r="R154" i="10"/>
  <c r="R152" i="6"/>
  <c r="R154" i="6"/>
  <c r="S152" i="30"/>
  <c r="S154" i="30"/>
  <c r="S152" i="26"/>
  <c r="S154" i="26"/>
  <c r="S152" i="22"/>
  <c r="S154" i="22"/>
  <c r="S154" i="18"/>
  <c r="S152" i="18"/>
  <c r="S154" i="14"/>
  <c r="S152" i="14"/>
  <c r="S154" i="10"/>
  <c r="S152" i="10"/>
  <c r="S152" i="6"/>
  <c r="S154" i="6"/>
  <c r="T154" i="30"/>
  <c r="T152" i="30"/>
  <c r="T154" i="26"/>
  <c r="T152" i="26"/>
  <c r="T154" i="22"/>
  <c r="T152" i="22"/>
  <c r="T152" i="18"/>
  <c r="T154" i="18"/>
  <c r="T154" i="14"/>
  <c r="T152" i="14"/>
  <c r="T154" i="10"/>
  <c r="T152" i="10"/>
  <c r="T152" i="6"/>
  <c r="T154" i="6"/>
  <c r="U154" i="30"/>
  <c r="U152" i="30"/>
  <c r="U152" i="26"/>
  <c r="U154" i="26"/>
  <c r="U154" i="22"/>
  <c r="U152" i="22"/>
  <c r="U154" i="18"/>
  <c r="U152" i="18"/>
  <c r="U154" i="14"/>
  <c r="U152" i="14"/>
  <c r="U154" i="10"/>
  <c r="U152" i="10"/>
  <c r="U152" i="6"/>
  <c r="U154" i="6"/>
  <c r="V154" i="30"/>
  <c r="V152" i="30"/>
  <c r="V154" i="26"/>
  <c r="V152" i="26"/>
  <c r="V154" i="22"/>
  <c r="V152" i="22"/>
  <c r="V152" i="18"/>
  <c r="V154" i="18"/>
  <c r="V152" i="14"/>
  <c r="V154" i="14"/>
  <c r="V152" i="10"/>
  <c r="V154" i="10"/>
  <c r="V152" i="6"/>
  <c r="V154" i="6"/>
  <c r="W152" i="28"/>
  <c r="W154" i="30"/>
  <c r="W152" i="30"/>
  <c r="W152" i="26"/>
  <c r="W154" i="26"/>
  <c r="W152" i="22"/>
  <c r="W154" i="22"/>
  <c r="W152" i="18"/>
  <c r="W154" i="18"/>
  <c r="W152" i="14"/>
  <c r="W154" i="14"/>
  <c r="W152" i="10"/>
  <c r="W154" i="10"/>
  <c r="W154" i="6"/>
  <c r="W152" i="6"/>
  <c r="AC154" i="7"/>
  <c r="AC154" i="33"/>
  <c r="AC154" i="29"/>
  <c r="AC154" i="25"/>
  <c r="AC154" i="21"/>
  <c r="AC152" i="21"/>
  <c r="AC154" i="17"/>
  <c r="AC152" i="17"/>
  <c r="AC152" i="13"/>
  <c r="AC154" i="13"/>
  <c r="AC154" i="9"/>
  <c r="AC152" i="9"/>
  <c r="AC152" i="3"/>
  <c r="AC154" i="3"/>
  <c r="AD154" i="27"/>
  <c r="AD154" i="31"/>
  <c r="AD152" i="31"/>
  <c r="AD152" i="27"/>
  <c r="AD154" i="23"/>
  <c r="AD152" i="23"/>
  <c r="AD154" i="19"/>
  <c r="AD152" i="19"/>
  <c r="AD152" i="15"/>
  <c r="AD154" i="15"/>
  <c r="AD154" i="11"/>
  <c r="AD152" i="11"/>
  <c r="AD154" i="7"/>
  <c r="X154" i="27"/>
  <c r="X152" i="33"/>
  <c r="X154" i="33"/>
  <c r="X154" i="29"/>
  <c r="X152" i="25"/>
  <c r="X154" i="25"/>
  <c r="X154" i="21"/>
  <c r="X152" i="21"/>
  <c r="X154" i="17"/>
  <c r="X152" i="17"/>
  <c r="X154" i="13"/>
  <c r="X152" i="13"/>
  <c r="X152" i="9"/>
  <c r="X154" i="9"/>
  <c r="X154" i="3"/>
  <c r="X152" i="3"/>
  <c r="Y154" i="32"/>
  <c r="Y152" i="26"/>
  <c r="Y154" i="31"/>
  <c r="Y152" i="27"/>
  <c r="Y154" i="27"/>
  <c r="Y152" i="23"/>
  <c r="Y154" i="23"/>
  <c r="Y152" i="19"/>
  <c r="Y154" i="19"/>
  <c r="Y152" i="15"/>
  <c r="Y154" i="15"/>
  <c r="Y154" i="11"/>
  <c r="Y152" i="11"/>
  <c r="Y152" i="7"/>
  <c r="Y154" i="7"/>
  <c r="Z152" i="33"/>
  <c r="Z154" i="29"/>
  <c r="Z152" i="29"/>
  <c r="Z152" i="25"/>
  <c r="Z154" i="25"/>
  <c r="Z154" i="21"/>
  <c r="Z152" i="21"/>
  <c r="Z154" i="17"/>
  <c r="Z152" i="17"/>
  <c r="Z152" i="13"/>
  <c r="Z154" i="13"/>
  <c r="Z152" i="9"/>
  <c r="Z154" i="9"/>
  <c r="Z152" i="3"/>
  <c r="Z154" i="3"/>
  <c r="AA154" i="29"/>
  <c r="AA154" i="6"/>
  <c r="AA154" i="31"/>
  <c r="AA152" i="31"/>
  <c r="AA154" i="27"/>
  <c r="AA152" i="27"/>
  <c r="AA154" i="23"/>
  <c r="AA152" i="23"/>
  <c r="AA154" i="19"/>
  <c r="AA152" i="19"/>
  <c r="AA152" i="15"/>
  <c r="AA154" i="15"/>
  <c r="AA154" i="11"/>
  <c r="AA152" i="11"/>
  <c r="AA154" i="7"/>
  <c r="AA152" i="7"/>
  <c r="AB152" i="14"/>
  <c r="AB154" i="28"/>
  <c r="AB154" i="33"/>
  <c r="AB152" i="33"/>
  <c r="AB154" i="29"/>
  <c r="AB152" i="29"/>
  <c r="AB152" i="25"/>
  <c r="AB154" i="21"/>
  <c r="AB152" i="21"/>
  <c r="AB152" i="17"/>
  <c r="AB154" i="17"/>
  <c r="AB152" i="13"/>
  <c r="AB152" i="9"/>
  <c r="AB154" i="9"/>
  <c r="AB152" i="3"/>
  <c r="AB154" i="3"/>
  <c r="N154" i="33"/>
  <c r="N152" i="33"/>
  <c r="N152" i="29"/>
  <c r="N154" i="29"/>
  <c r="N154" i="25"/>
  <c r="N152" i="25"/>
  <c r="N152" i="21"/>
  <c r="N154" i="21"/>
  <c r="N152" i="17"/>
  <c r="N154" i="17"/>
  <c r="N152" i="13"/>
  <c r="N154" i="13"/>
  <c r="N152" i="9"/>
  <c r="N154" i="9"/>
  <c r="N152" i="3"/>
  <c r="N154" i="3"/>
  <c r="O152" i="6"/>
  <c r="O152" i="31"/>
  <c r="O154" i="31"/>
  <c r="O154" i="27"/>
  <c r="O152" i="27"/>
  <c r="O152" i="23"/>
  <c r="O154" i="23"/>
  <c r="O154" i="19"/>
  <c r="O152" i="19"/>
  <c r="O154" i="15"/>
  <c r="O152" i="15"/>
  <c r="O154" i="11"/>
  <c r="O152" i="11"/>
  <c r="O152" i="7"/>
  <c r="O154" i="7"/>
  <c r="P152" i="33"/>
  <c r="P154" i="33"/>
  <c r="P152" i="29"/>
  <c r="P154" i="29"/>
  <c r="P152" i="25"/>
  <c r="P154" i="25"/>
  <c r="P152" i="21"/>
  <c r="P154" i="21"/>
  <c r="P154" i="17"/>
  <c r="P152" i="17"/>
  <c r="P154" i="13"/>
  <c r="P152" i="13"/>
  <c r="P152" i="9"/>
  <c r="P154" i="9"/>
  <c r="P152" i="3"/>
  <c r="P154" i="3"/>
  <c r="Q154" i="33"/>
  <c r="Q152" i="33"/>
  <c r="Q154" i="29"/>
  <c r="Q152" i="29"/>
  <c r="Q152" i="25"/>
  <c r="Q154" i="25"/>
  <c r="Q152" i="21"/>
  <c r="Q154" i="21"/>
  <c r="Q152" i="19"/>
  <c r="Q154" i="19"/>
  <c r="Q154" i="15"/>
  <c r="Q152" i="15"/>
  <c r="Q154" i="11"/>
  <c r="Q152" i="11"/>
  <c r="Q154" i="7"/>
  <c r="Q152" i="7"/>
  <c r="R152" i="33"/>
  <c r="R154" i="33"/>
  <c r="R154" i="29"/>
  <c r="R152" i="29"/>
  <c r="R152" i="25"/>
  <c r="R154" i="25"/>
  <c r="R152" i="21"/>
  <c r="R154" i="21"/>
  <c r="R152" i="17"/>
  <c r="R154" i="17"/>
  <c r="R152" i="13"/>
  <c r="R154" i="13"/>
  <c r="R154" i="9"/>
  <c r="R152" i="9"/>
  <c r="R154" i="3"/>
  <c r="R152" i="3"/>
  <c r="S152" i="33"/>
  <c r="S154" i="33"/>
  <c r="S154" i="29"/>
  <c r="S152" i="29"/>
  <c r="S152" i="25"/>
  <c r="S154" i="25"/>
  <c r="S154" i="21"/>
  <c r="S152" i="21"/>
  <c r="S152" i="17"/>
  <c r="S154" i="17"/>
  <c r="S154" i="13"/>
  <c r="S152" i="13"/>
  <c r="S152" i="9"/>
  <c r="S154" i="9"/>
  <c r="S152" i="3"/>
  <c r="S154" i="3"/>
  <c r="T154" i="33"/>
  <c r="T152" i="33"/>
  <c r="T152" i="29"/>
  <c r="T154" i="29"/>
  <c r="T152" i="25"/>
  <c r="T154" i="25"/>
  <c r="T154" i="21"/>
  <c r="T152" i="21"/>
  <c r="T154" i="17"/>
  <c r="T152" i="17"/>
  <c r="T152" i="13"/>
  <c r="T154" i="13"/>
  <c r="T152" i="9"/>
  <c r="T154" i="9"/>
  <c r="T154" i="3"/>
  <c r="T152" i="3"/>
  <c r="U154" i="7"/>
  <c r="U154" i="33"/>
  <c r="U152" i="33"/>
  <c r="U152" i="29"/>
  <c r="U154" i="29"/>
  <c r="U154" i="25"/>
  <c r="U152" i="25"/>
  <c r="U152" i="21"/>
  <c r="U154" i="21"/>
  <c r="U152" i="17"/>
  <c r="U154" i="17"/>
  <c r="U154" i="13"/>
  <c r="U152" i="13"/>
  <c r="U152" i="9"/>
  <c r="U154" i="9"/>
  <c r="U154" i="3"/>
  <c r="U152" i="3"/>
  <c r="V152" i="33"/>
  <c r="V154" i="33"/>
  <c r="V152" i="29"/>
  <c r="V154" i="29"/>
  <c r="V154" i="25"/>
  <c r="V152" i="25"/>
  <c r="V154" i="21"/>
  <c r="V152" i="21"/>
  <c r="V152" i="17"/>
  <c r="V154" i="17"/>
  <c r="V152" i="13"/>
  <c r="V154" i="13"/>
  <c r="V154" i="9"/>
  <c r="V152" i="9"/>
  <c r="V152" i="3"/>
  <c r="V154" i="3"/>
  <c r="W154" i="33"/>
  <c r="W152" i="33"/>
  <c r="W154" i="29"/>
  <c r="W154" i="25"/>
  <c r="W152" i="25"/>
  <c r="W154" i="21"/>
  <c r="W152" i="21"/>
  <c r="W152" i="17"/>
  <c r="W154" i="17"/>
  <c r="W152" i="13"/>
  <c r="W154" i="9"/>
  <c r="W152" i="9"/>
  <c r="W152" i="3"/>
  <c r="W154" i="3"/>
  <c r="AC152" i="32"/>
  <c r="AC154" i="32"/>
  <c r="AC154" i="28"/>
  <c r="AC152" i="28"/>
  <c r="AC152" i="24"/>
  <c r="AC154" i="24"/>
  <c r="AC154" i="20"/>
  <c r="AC152" i="20"/>
  <c r="AC152" i="16"/>
  <c r="AC154" i="16"/>
  <c r="AC152" i="12"/>
  <c r="AC154" i="12"/>
  <c r="AC152" i="8"/>
  <c r="AC154" i="8"/>
  <c r="AD152" i="30"/>
  <c r="AD154" i="26"/>
  <c r="AD152" i="26"/>
  <c r="AD152" i="22"/>
  <c r="AD154" i="22"/>
  <c r="AD152" i="18"/>
  <c r="AD154" i="18"/>
  <c r="AD154" i="14"/>
  <c r="AD152" i="14"/>
  <c r="AD152" i="10"/>
  <c r="AD154" i="10"/>
  <c r="AD152" i="6"/>
  <c r="AD154" i="6"/>
  <c r="X152" i="32"/>
  <c r="X154" i="32"/>
  <c r="X152" i="28"/>
  <c r="X154" i="28"/>
  <c r="X152" i="24"/>
  <c r="X154" i="24"/>
  <c r="X152" i="20"/>
  <c r="X154" i="20"/>
  <c r="X152" i="16"/>
  <c r="X154" i="16"/>
  <c r="X154" i="12"/>
  <c r="X152" i="12"/>
  <c r="X152" i="8"/>
  <c r="X154" i="8"/>
  <c r="Y152" i="30"/>
  <c r="Y154" i="30"/>
  <c r="Y154" i="26"/>
  <c r="Y154" i="22"/>
  <c r="Y152" i="22"/>
  <c r="Y152" i="18"/>
  <c r="Y154" i="18"/>
  <c r="Y154" i="14"/>
  <c r="Y152" i="14"/>
  <c r="Y154" i="10"/>
  <c r="Y152" i="10"/>
  <c r="Y154" i="6"/>
  <c r="Z154" i="33"/>
  <c r="Z154" i="31"/>
  <c r="Z154" i="11"/>
  <c r="Z154" i="32"/>
  <c r="Z154" i="28"/>
  <c r="Z152" i="28"/>
  <c r="Z152" i="24"/>
  <c r="Z154" i="24"/>
  <c r="Z152" i="20"/>
  <c r="Z154" i="20"/>
  <c r="Z152" i="16"/>
  <c r="Z154" i="16"/>
  <c r="Z152" i="12"/>
  <c r="Z154" i="12"/>
  <c r="Z154" i="8"/>
  <c r="Z152" i="8"/>
  <c r="AA154" i="30"/>
  <c r="AA152" i="30"/>
  <c r="AA154" i="26"/>
  <c r="AA152" i="26"/>
  <c r="AA154" i="22"/>
  <c r="AA152" i="22"/>
  <c r="AA154" i="18"/>
  <c r="AA152" i="18"/>
  <c r="AA152" i="14"/>
  <c r="AA154" i="14"/>
  <c r="AA154" i="10"/>
  <c r="AA152" i="10"/>
  <c r="AA152" i="6"/>
  <c r="AB152" i="32"/>
  <c r="AB154" i="32"/>
  <c r="AB152" i="28"/>
  <c r="AB154" i="24"/>
  <c r="AB152" i="24"/>
  <c r="AB154" i="20"/>
  <c r="AB152" i="20"/>
  <c r="AB154" i="16"/>
  <c r="AB152" i="16"/>
  <c r="AB154" i="12"/>
  <c r="AB152" i="12"/>
  <c r="AB154" i="8"/>
  <c r="AB152" i="8"/>
  <c r="N152" i="32"/>
  <c r="N154" i="32"/>
  <c r="N154" i="28"/>
  <c r="N152" i="28"/>
  <c r="N152" i="24"/>
  <c r="N154" i="24"/>
  <c r="N154" i="20"/>
  <c r="N152" i="20"/>
  <c r="N154" i="16"/>
  <c r="N152" i="16"/>
  <c r="N152" i="12"/>
  <c r="N154" i="12"/>
  <c r="N154" i="8"/>
  <c r="N152" i="8"/>
  <c r="O154" i="30"/>
  <c r="O152" i="30"/>
  <c r="O154" i="26"/>
  <c r="O152" i="26"/>
  <c r="O154" i="22"/>
  <c r="O152" i="22"/>
  <c r="O152" i="18"/>
  <c r="O154" i="18"/>
  <c r="O152" i="14"/>
  <c r="O154" i="14"/>
  <c r="O152" i="10"/>
  <c r="O154" i="10"/>
  <c r="O154" i="6"/>
  <c r="P154" i="32"/>
  <c r="P152" i="32"/>
  <c r="P154" i="28"/>
  <c r="P152" i="28"/>
  <c r="P152" i="24"/>
  <c r="P154" i="24"/>
  <c r="P152" i="20"/>
  <c r="P154" i="20"/>
  <c r="P152" i="16"/>
  <c r="P154" i="16"/>
  <c r="P154" i="12"/>
  <c r="P152" i="12"/>
  <c r="P152" i="8"/>
  <c r="P154" i="8"/>
  <c r="Q154" i="32"/>
  <c r="Q152" i="32"/>
  <c r="Q154" i="28"/>
  <c r="Q152" i="28"/>
  <c r="Q152" i="24"/>
  <c r="Q154" i="24"/>
  <c r="Q152" i="18"/>
  <c r="Q154" i="18"/>
  <c r="Q152" i="14"/>
  <c r="Q154" i="14"/>
  <c r="Q154" i="10"/>
  <c r="Q152" i="10"/>
  <c r="Q154" i="6"/>
  <c r="R152" i="32"/>
  <c r="R154" i="32"/>
  <c r="R154" i="28"/>
  <c r="R152" i="28"/>
  <c r="R152" i="24"/>
  <c r="R154" i="24"/>
  <c r="R154" i="20"/>
  <c r="R152" i="20"/>
  <c r="R152" i="16"/>
  <c r="R154" i="16"/>
  <c r="R154" i="12"/>
  <c r="R152" i="12"/>
  <c r="R154" i="8"/>
  <c r="R152" i="8"/>
  <c r="S154" i="32"/>
  <c r="S152" i="32"/>
  <c r="S154" i="28"/>
  <c r="S152" i="28"/>
  <c r="S154" i="24"/>
  <c r="S152" i="24"/>
  <c r="S152" i="20"/>
  <c r="S154" i="20"/>
  <c r="S154" i="16"/>
  <c r="S152" i="16"/>
  <c r="S154" i="12"/>
  <c r="S152" i="12"/>
  <c r="S152" i="8"/>
  <c r="S154" i="8"/>
  <c r="T154" i="32"/>
  <c r="T152" i="32"/>
  <c r="T152" i="28"/>
  <c r="T154" i="28"/>
  <c r="T154" i="24"/>
  <c r="T152" i="24"/>
  <c r="T152" i="20"/>
  <c r="T154" i="20"/>
  <c r="T154" i="16"/>
  <c r="T152" i="16"/>
  <c r="T152" i="12"/>
  <c r="T154" i="12"/>
  <c r="T152" i="8"/>
  <c r="T154" i="8"/>
  <c r="U152" i="32"/>
  <c r="U154" i="32"/>
  <c r="U154" i="28"/>
  <c r="U152" i="28"/>
  <c r="U154" i="24"/>
  <c r="U152" i="24"/>
  <c r="U152" i="20"/>
  <c r="U154" i="20"/>
  <c r="U152" i="16"/>
  <c r="U154" i="16"/>
  <c r="U152" i="12"/>
  <c r="U154" i="12"/>
  <c r="U152" i="8"/>
  <c r="U154" i="8"/>
  <c r="V154" i="7"/>
  <c r="V152" i="32"/>
  <c r="V154" i="32"/>
  <c r="V152" i="28"/>
  <c r="V154" i="28"/>
  <c r="V152" i="24"/>
  <c r="V154" i="24"/>
  <c r="V152" i="20"/>
  <c r="V154" i="20"/>
  <c r="V152" i="16"/>
  <c r="V154" i="16"/>
  <c r="V154" i="12"/>
  <c r="V152" i="12"/>
  <c r="V154" i="8"/>
  <c r="V152" i="8"/>
  <c r="W152" i="29"/>
  <c r="W154" i="13"/>
  <c r="W154" i="31"/>
  <c r="W152" i="32"/>
  <c r="W154" i="32"/>
  <c r="W154" i="28"/>
  <c r="W154" i="24"/>
  <c r="W152" i="24"/>
  <c r="W154" i="20"/>
  <c r="W152" i="20"/>
  <c r="W152" i="16"/>
  <c r="W154" i="16"/>
  <c r="W152" i="12"/>
  <c r="W154" i="12"/>
  <c r="W154" i="8"/>
  <c r="W152" i="8"/>
  <c r="AC152" i="33"/>
  <c r="AC152" i="29"/>
  <c r="AC152" i="25"/>
  <c r="AC154" i="31"/>
  <c r="AC152" i="31"/>
  <c r="AC152" i="27"/>
  <c r="AC154" i="27"/>
  <c r="AC152" i="23"/>
  <c r="AC154" i="23"/>
  <c r="AC154" i="19"/>
  <c r="AC152" i="19"/>
  <c r="AC154" i="15"/>
  <c r="AC152" i="15"/>
  <c r="AC152" i="11"/>
  <c r="AC154" i="11"/>
  <c r="AC152" i="7"/>
  <c r="AD152" i="32"/>
  <c r="AD152" i="33"/>
  <c r="AD154" i="33"/>
  <c r="AD154" i="29"/>
  <c r="AD152" i="29"/>
  <c r="AD152" i="25"/>
  <c r="AD154" i="25"/>
  <c r="AD154" i="21"/>
  <c r="AD152" i="21"/>
  <c r="AD152" i="17"/>
  <c r="AD154" i="17"/>
  <c r="AD152" i="13"/>
  <c r="AD152" i="9"/>
  <c r="AD154" i="9"/>
  <c r="AD154" i="3"/>
  <c r="AD152" i="3"/>
  <c r="X152" i="31"/>
  <c r="X154" i="31"/>
  <c r="X152" i="27"/>
  <c r="X154" i="23"/>
  <c r="X152" i="23"/>
  <c r="X154" i="19"/>
  <c r="X152" i="19"/>
  <c r="X152" i="15"/>
  <c r="X154" i="15"/>
  <c r="X152" i="11"/>
  <c r="X152" i="7"/>
  <c r="X154" i="7"/>
  <c r="Y152" i="6"/>
  <c r="Y152" i="31"/>
  <c r="Y152" i="33"/>
  <c r="Y154" i="33"/>
  <c r="Y152" i="29"/>
  <c r="Y154" i="29"/>
  <c r="Y154" i="25"/>
  <c r="Y152" i="25"/>
  <c r="Y154" i="21"/>
  <c r="Y152" i="21"/>
  <c r="Y152" i="17"/>
  <c r="Y154" i="17"/>
  <c r="Y152" i="13"/>
  <c r="Y154" i="13"/>
  <c r="Y152" i="9"/>
  <c r="Y154" i="9"/>
  <c r="Y152" i="3"/>
  <c r="Y154" i="3"/>
  <c r="Z152" i="31"/>
  <c r="Z152" i="27"/>
  <c r="Z154" i="27"/>
  <c r="Z154" i="23"/>
  <c r="Z152" i="23"/>
  <c r="Z154" i="19"/>
  <c r="Z152" i="19"/>
  <c r="Z154" i="15"/>
  <c r="Z152" i="15"/>
  <c r="Z152" i="11"/>
  <c r="Z154" i="7"/>
  <c r="Z152" i="7"/>
  <c r="AA154" i="28"/>
  <c r="AA154" i="33"/>
  <c r="AA152" i="33"/>
  <c r="AA152" i="29"/>
  <c r="AA152" i="25"/>
  <c r="AA154" i="25"/>
  <c r="AA152" i="21"/>
  <c r="AA154" i="21"/>
  <c r="AA154" i="17"/>
  <c r="AA152" i="17"/>
  <c r="AA152" i="13"/>
  <c r="AA152" i="9"/>
  <c r="AA154" i="9"/>
  <c r="AA152" i="3"/>
  <c r="AA154" i="3"/>
  <c r="AB154" i="25"/>
  <c r="AB154" i="13"/>
  <c r="AB154" i="31"/>
  <c r="AB152" i="31"/>
  <c r="AB154" i="27"/>
  <c r="AB152" i="27"/>
  <c r="AB152" i="23"/>
  <c r="AB154" i="23"/>
  <c r="AB154" i="19"/>
  <c r="AB152" i="19"/>
  <c r="AB154" i="15"/>
  <c r="AB152" i="15"/>
  <c r="AB154" i="11"/>
  <c r="AB152" i="11"/>
  <c r="AB152" i="7"/>
  <c r="AB154" i="7"/>
  <c r="J154" i="10"/>
  <c r="J152" i="10"/>
  <c r="J154" i="18"/>
  <c r="J152" i="18"/>
  <c r="J154" i="26"/>
  <c r="J152" i="26"/>
  <c r="I154" i="3"/>
  <c r="I152" i="3"/>
  <c r="I154" i="25"/>
  <c r="I152" i="25"/>
  <c r="I154" i="17"/>
  <c r="I152" i="17"/>
  <c r="I154" i="9"/>
  <c r="I152" i="9"/>
  <c r="K154" i="30"/>
  <c r="K152" i="30"/>
  <c r="K152" i="22"/>
  <c r="K154" i="22"/>
  <c r="K152" i="6"/>
  <c r="K154" i="6"/>
  <c r="E154" i="27"/>
  <c r="E152" i="27"/>
  <c r="E152" i="19"/>
  <c r="E154" i="19"/>
  <c r="E154" i="15"/>
  <c r="E152" i="15"/>
  <c r="E152" i="7"/>
  <c r="E154" i="7"/>
  <c r="G154" i="31"/>
  <c r="G152" i="31"/>
  <c r="G152" i="23"/>
  <c r="G154" i="23"/>
  <c r="G152" i="15"/>
  <c r="G154" i="15"/>
  <c r="G154" i="7"/>
  <c r="G152" i="7"/>
  <c r="F152" i="27"/>
  <c r="F154" i="27"/>
  <c r="F152" i="19"/>
  <c r="F154" i="19"/>
  <c r="F154" i="7"/>
  <c r="F152" i="7"/>
  <c r="H154" i="27"/>
  <c r="H152" i="27"/>
  <c r="H152" i="19"/>
  <c r="H154" i="19"/>
  <c r="H154" i="11"/>
  <c r="H152" i="11"/>
  <c r="M154" i="29"/>
  <c r="M152" i="29"/>
  <c r="M152" i="21"/>
  <c r="M154" i="21"/>
  <c r="M154" i="9"/>
  <c r="M152" i="9"/>
  <c r="L152" i="24"/>
  <c r="L154" i="24"/>
  <c r="L154" i="20"/>
  <c r="L152" i="20"/>
  <c r="L154" i="16"/>
  <c r="L152" i="16"/>
  <c r="L152" i="8"/>
  <c r="L154" i="8"/>
  <c r="E154" i="3"/>
  <c r="E152" i="3"/>
  <c r="G154" i="32"/>
  <c r="G152" i="32"/>
  <c r="G152" i="33"/>
  <c r="G154" i="33"/>
  <c r="I152" i="32"/>
  <c r="I154" i="32"/>
  <c r="L152" i="32"/>
  <c r="L154" i="32"/>
  <c r="J152" i="7"/>
  <c r="J154" i="7"/>
  <c r="J154" i="11"/>
  <c r="J152" i="11"/>
  <c r="J154" i="15"/>
  <c r="J152" i="15"/>
  <c r="J152" i="19"/>
  <c r="J154" i="19"/>
  <c r="J154" i="23"/>
  <c r="J152" i="23"/>
  <c r="J152" i="27"/>
  <c r="J154" i="27"/>
  <c r="J154" i="31"/>
  <c r="J152" i="31"/>
  <c r="I152" i="28"/>
  <c r="I154" i="28"/>
  <c r="I154" i="24"/>
  <c r="I152" i="24"/>
  <c r="I152" i="20"/>
  <c r="I154" i="20"/>
  <c r="I152" i="16"/>
  <c r="I154" i="16"/>
  <c r="I152" i="12"/>
  <c r="I154" i="12"/>
  <c r="I152" i="8"/>
  <c r="I154" i="8"/>
  <c r="K154" i="29"/>
  <c r="K152" i="29"/>
  <c r="K154" i="25"/>
  <c r="K152" i="25"/>
  <c r="K154" i="21"/>
  <c r="K152" i="21"/>
  <c r="K154" i="17"/>
  <c r="K152" i="17"/>
  <c r="K154" i="16"/>
  <c r="K152" i="16"/>
  <c r="K154" i="11"/>
  <c r="K152" i="11"/>
  <c r="E154" i="30"/>
  <c r="E152" i="30"/>
  <c r="E152" i="26"/>
  <c r="E154" i="26"/>
  <c r="E154" i="22"/>
  <c r="E152" i="22"/>
  <c r="E154" i="18"/>
  <c r="E152" i="18"/>
  <c r="E154" i="14"/>
  <c r="E152" i="14"/>
  <c r="E154" i="10"/>
  <c r="E152" i="10"/>
  <c r="E154" i="6"/>
  <c r="E152" i="6"/>
  <c r="G154" i="30"/>
  <c r="G152" i="30"/>
  <c r="G152" i="26"/>
  <c r="G154" i="26"/>
  <c r="G154" i="22"/>
  <c r="G152" i="22"/>
  <c r="G152" i="18"/>
  <c r="G154" i="18"/>
  <c r="G152" i="14"/>
  <c r="G154" i="14"/>
  <c r="G154" i="10"/>
  <c r="G152" i="10"/>
  <c r="G152" i="6"/>
  <c r="G154" i="6"/>
  <c r="G154" i="4"/>
  <c r="G152" i="4"/>
  <c r="E152" i="4"/>
  <c r="E154" i="4"/>
  <c r="F152" i="30"/>
  <c r="F154" i="14"/>
  <c r="F154" i="30"/>
  <c r="F152" i="26"/>
  <c r="F154" i="26"/>
  <c r="F152" i="22"/>
  <c r="F154" i="22"/>
  <c r="F154" i="18"/>
  <c r="F152" i="18"/>
  <c r="F152" i="14"/>
  <c r="F152" i="10"/>
  <c r="F154" i="10"/>
  <c r="F152" i="6"/>
  <c r="F154" i="6"/>
  <c r="H154" i="30"/>
  <c r="H152" i="30"/>
  <c r="H152" i="26"/>
  <c r="H154" i="26"/>
  <c r="H152" i="22"/>
  <c r="H154" i="22"/>
  <c r="H154" i="18"/>
  <c r="H152" i="18"/>
  <c r="H154" i="14"/>
  <c r="H152" i="14"/>
  <c r="H154" i="10"/>
  <c r="H152" i="10"/>
  <c r="H152" i="6"/>
  <c r="H154" i="6"/>
  <c r="M152" i="6"/>
  <c r="M154" i="6"/>
  <c r="M154" i="28"/>
  <c r="M152" i="28"/>
  <c r="M152" i="24"/>
  <c r="M154" i="20"/>
  <c r="M152" i="20"/>
  <c r="M152" i="16"/>
  <c r="M154" i="12"/>
  <c r="M152" i="12"/>
  <c r="M152" i="8"/>
  <c r="M154" i="8"/>
  <c r="L152" i="25"/>
  <c r="L154" i="9"/>
  <c r="L152" i="31"/>
  <c r="L154" i="31"/>
  <c r="L154" i="27"/>
  <c r="L152" i="27"/>
  <c r="L152" i="23"/>
  <c r="L154" i="23"/>
  <c r="L152" i="19"/>
  <c r="L154" i="19"/>
  <c r="L152" i="15"/>
  <c r="L154" i="15"/>
  <c r="L154" i="11"/>
  <c r="L152" i="11"/>
  <c r="L154" i="7"/>
  <c r="L152" i="7"/>
  <c r="E154" i="33"/>
  <c r="E152" i="33"/>
  <c r="J152" i="32"/>
  <c r="J154" i="32"/>
  <c r="M152" i="33"/>
  <c r="M154" i="33"/>
  <c r="I152" i="33"/>
  <c r="I154" i="33"/>
  <c r="J154" i="6"/>
  <c r="J152" i="6"/>
  <c r="J152" i="14"/>
  <c r="J154" i="14"/>
  <c r="J154" i="22"/>
  <c r="J152" i="22"/>
  <c r="J152" i="30"/>
  <c r="J154" i="30"/>
  <c r="J154" i="3"/>
  <c r="J152" i="3"/>
  <c r="I152" i="29"/>
  <c r="I154" i="29"/>
  <c r="I152" i="21"/>
  <c r="I154" i="21"/>
  <c r="I152" i="13"/>
  <c r="I154" i="13"/>
  <c r="K152" i="26"/>
  <c r="K154" i="26"/>
  <c r="K154" i="18"/>
  <c r="K152" i="18"/>
  <c r="K152" i="12"/>
  <c r="K154" i="12"/>
  <c r="K154" i="7"/>
  <c r="K152" i="7"/>
  <c r="E152" i="31"/>
  <c r="E154" i="31"/>
  <c r="E152" i="23"/>
  <c r="E154" i="23"/>
  <c r="E152" i="11"/>
  <c r="E154" i="11"/>
  <c r="G154" i="27"/>
  <c r="G152" i="27"/>
  <c r="G152" i="19"/>
  <c r="G154" i="19"/>
  <c r="G152" i="11"/>
  <c r="G154" i="11"/>
  <c r="F152" i="31"/>
  <c r="F154" i="31"/>
  <c r="F154" i="23"/>
  <c r="F152" i="23"/>
  <c r="F152" i="15"/>
  <c r="F154" i="15"/>
  <c r="F152" i="11"/>
  <c r="F154" i="11"/>
  <c r="H154" i="31"/>
  <c r="H152" i="31"/>
  <c r="H152" i="23"/>
  <c r="H154" i="23"/>
  <c r="H154" i="15"/>
  <c r="H152" i="15"/>
  <c r="H152" i="7"/>
  <c r="H154" i="7"/>
  <c r="M152" i="25"/>
  <c r="M154" i="25"/>
  <c r="M154" i="17"/>
  <c r="M152" i="17"/>
  <c r="M154" i="13"/>
  <c r="M152" i="13"/>
  <c r="L154" i="33"/>
  <c r="L152" i="33"/>
  <c r="J152" i="8"/>
  <c r="J154" i="8"/>
  <c r="J152" i="12"/>
  <c r="J154" i="12"/>
  <c r="J154" i="16"/>
  <c r="J152" i="16"/>
  <c r="J152" i="20"/>
  <c r="J154" i="20"/>
  <c r="J154" i="24"/>
  <c r="J152" i="24"/>
  <c r="J154" i="28"/>
  <c r="J152" i="28"/>
  <c r="J152" i="33"/>
  <c r="J154" i="33"/>
  <c r="I152" i="31"/>
  <c r="I154" i="31"/>
  <c r="I152" i="27"/>
  <c r="I154" i="27"/>
  <c r="I154" i="23"/>
  <c r="I152" i="23"/>
  <c r="I154" i="19"/>
  <c r="I152" i="19"/>
  <c r="I154" i="15"/>
  <c r="I152" i="15"/>
  <c r="I154" i="11"/>
  <c r="I152" i="11"/>
  <c r="I152" i="7"/>
  <c r="I154" i="7"/>
  <c r="K154" i="3"/>
  <c r="K152" i="3"/>
  <c r="K152" i="33"/>
  <c r="K154" i="33"/>
  <c r="K152" i="28"/>
  <c r="K154" i="28"/>
  <c r="K154" i="24"/>
  <c r="K152" i="24"/>
  <c r="K154" i="20"/>
  <c r="K152" i="20"/>
  <c r="K154" i="15"/>
  <c r="K152" i="15"/>
  <c r="K154" i="14"/>
  <c r="K152" i="14"/>
  <c r="K152" i="10"/>
  <c r="K154" i="10"/>
  <c r="E154" i="29"/>
  <c r="E152" i="29"/>
  <c r="E152" i="25"/>
  <c r="E154" i="25"/>
  <c r="E154" i="21"/>
  <c r="E152" i="21"/>
  <c r="E154" i="17"/>
  <c r="E152" i="17"/>
  <c r="E154" i="13"/>
  <c r="E152" i="13"/>
  <c r="E152" i="9"/>
  <c r="E154" i="9"/>
  <c r="G152" i="29"/>
  <c r="G154" i="29"/>
  <c r="G152" i="25"/>
  <c r="G154" i="25"/>
  <c r="G152" i="21"/>
  <c r="G154" i="21"/>
  <c r="G154" i="17"/>
  <c r="G152" i="17"/>
  <c r="G152" i="13"/>
  <c r="G154" i="13"/>
  <c r="G154" i="9"/>
  <c r="G152" i="9"/>
  <c r="F154" i="4"/>
  <c r="F152" i="4"/>
  <c r="F152" i="29"/>
  <c r="F154" i="29"/>
  <c r="F154" i="25"/>
  <c r="F152" i="25"/>
  <c r="F154" i="21"/>
  <c r="F152" i="21"/>
  <c r="F152" i="17"/>
  <c r="F154" i="17"/>
  <c r="F154" i="13"/>
  <c r="F152" i="13"/>
  <c r="F152" i="9"/>
  <c r="F154" i="9"/>
  <c r="F154" i="3"/>
  <c r="F152" i="3"/>
  <c r="H154" i="17"/>
  <c r="H152" i="29"/>
  <c r="H154" i="29"/>
  <c r="H152" i="25"/>
  <c r="H154" i="25"/>
  <c r="H154" i="21"/>
  <c r="H152" i="21"/>
  <c r="H152" i="17"/>
  <c r="H154" i="13"/>
  <c r="H152" i="13"/>
  <c r="H154" i="9"/>
  <c r="H152" i="9"/>
  <c r="H152" i="3"/>
  <c r="H154" i="3"/>
  <c r="M154" i="3"/>
  <c r="M152" i="3"/>
  <c r="M154" i="24"/>
  <c r="M154" i="16"/>
  <c r="M154" i="30"/>
  <c r="M152" i="14"/>
  <c r="M152" i="31"/>
  <c r="M154" i="31"/>
  <c r="M154" i="27"/>
  <c r="M152" i="27"/>
  <c r="M152" i="23"/>
  <c r="M154" i="23"/>
  <c r="M154" i="19"/>
  <c r="M152" i="19"/>
  <c r="M154" i="15"/>
  <c r="M152" i="11"/>
  <c r="M154" i="11"/>
  <c r="M152" i="7"/>
  <c r="M154" i="7"/>
  <c r="L154" i="30"/>
  <c r="L152" i="26"/>
  <c r="L154" i="26"/>
  <c r="L154" i="22"/>
  <c r="L152" i="22"/>
  <c r="L152" i="18"/>
  <c r="L154" i="18"/>
  <c r="L152" i="14"/>
  <c r="L154" i="10"/>
  <c r="L152" i="10"/>
  <c r="L154" i="6"/>
  <c r="L152" i="6"/>
  <c r="M152" i="32"/>
  <c r="M154" i="32"/>
  <c r="J154" i="9"/>
  <c r="J152" i="9"/>
  <c r="J154" i="13"/>
  <c r="J152" i="13"/>
  <c r="J152" i="17"/>
  <c r="J154" i="17"/>
  <c r="J154" i="21"/>
  <c r="J152" i="21"/>
  <c r="J154" i="25"/>
  <c r="J152" i="25"/>
  <c r="J152" i="29"/>
  <c r="J154" i="29"/>
  <c r="I152" i="30"/>
  <c r="I154" i="30"/>
  <c r="I152" i="26"/>
  <c r="I154" i="26"/>
  <c r="I154" i="22"/>
  <c r="I152" i="22"/>
  <c r="I152" i="18"/>
  <c r="I154" i="18"/>
  <c r="I154" i="14"/>
  <c r="I152" i="14"/>
  <c r="I152" i="10"/>
  <c r="I154" i="10"/>
  <c r="I154" i="6"/>
  <c r="I152" i="6"/>
  <c r="K152" i="31"/>
  <c r="K154" i="31"/>
  <c r="K154" i="27"/>
  <c r="K152" i="27"/>
  <c r="K152" i="23"/>
  <c r="K154" i="23"/>
  <c r="K152" i="19"/>
  <c r="K154" i="19"/>
  <c r="K152" i="13"/>
  <c r="K154" i="13"/>
  <c r="K154" i="9"/>
  <c r="K152" i="9"/>
  <c r="K152" i="8"/>
  <c r="K154" i="8"/>
  <c r="E152" i="32"/>
  <c r="E154" i="32"/>
  <c r="E152" i="28"/>
  <c r="E154" i="28"/>
  <c r="E152" i="24"/>
  <c r="E154" i="24"/>
  <c r="E154" i="20"/>
  <c r="E152" i="20"/>
  <c r="E154" i="16"/>
  <c r="E152" i="16"/>
  <c r="E154" i="12"/>
  <c r="E152" i="12"/>
  <c r="E154" i="8"/>
  <c r="E152" i="8"/>
  <c r="G152" i="28"/>
  <c r="G154" i="28"/>
  <c r="G152" i="24"/>
  <c r="G154" i="24"/>
  <c r="G154" i="20"/>
  <c r="G152" i="20"/>
  <c r="G152" i="16"/>
  <c r="G154" i="16"/>
  <c r="G152" i="12"/>
  <c r="G154" i="12"/>
  <c r="G152" i="8"/>
  <c r="G154" i="8"/>
  <c r="F152" i="33"/>
  <c r="F154" i="33"/>
  <c r="F152" i="28"/>
  <c r="F154" i="28"/>
  <c r="F154" i="24"/>
  <c r="F152" i="24"/>
  <c r="F154" i="20"/>
  <c r="F152" i="20"/>
  <c r="F154" i="16"/>
  <c r="F152" i="16"/>
  <c r="F152" i="12"/>
  <c r="F154" i="12"/>
  <c r="F154" i="8"/>
  <c r="F152" i="8"/>
  <c r="H154" i="33"/>
  <c r="H152" i="33"/>
  <c r="H152" i="28"/>
  <c r="H154" i="28"/>
  <c r="H154" i="24"/>
  <c r="H152" i="24"/>
  <c r="H152" i="20"/>
  <c r="H154" i="20"/>
  <c r="H152" i="16"/>
  <c r="H154" i="16"/>
  <c r="H154" i="12"/>
  <c r="H152" i="12"/>
  <c r="H154" i="8"/>
  <c r="H152" i="8"/>
  <c r="M152" i="30"/>
  <c r="M154" i="26"/>
  <c r="M152" i="26"/>
  <c r="M154" i="22"/>
  <c r="M152" i="22"/>
  <c r="M154" i="18"/>
  <c r="M152" i="18"/>
  <c r="M154" i="14"/>
  <c r="M154" i="10"/>
  <c r="M152" i="10"/>
  <c r="L152" i="28"/>
  <c r="L152" i="12"/>
  <c r="L152" i="30"/>
  <c r="L154" i="14"/>
  <c r="L154" i="29"/>
  <c r="L152" i="29"/>
  <c r="L154" i="25"/>
  <c r="L152" i="21"/>
  <c r="L154" i="21"/>
  <c r="L154" i="17"/>
  <c r="L152" i="17"/>
  <c r="L152" i="13"/>
  <c r="L154" i="13"/>
  <c r="L152" i="9"/>
  <c r="G152" i="3"/>
  <c r="G154" i="3"/>
  <c r="F152" i="32"/>
  <c r="F154" i="32"/>
  <c r="H152" i="32"/>
  <c r="H154" i="32"/>
  <c r="K152" i="32"/>
  <c r="K154" i="32"/>
  <c r="L154" i="3"/>
  <c r="L152" i="3"/>
</calcChain>
</file>

<file path=xl/sharedStrings.xml><?xml version="1.0" encoding="utf-8"?>
<sst xmlns="http://schemas.openxmlformats.org/spreadsheetml/2006/main" count="119845" uniqueCount="458">
  <si>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</si>
  <si>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</si>
  <si>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</si>
  <si>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</si>
  <si>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</si>
  <si>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</si>
  <si>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</si>
  <si>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</si>
  <si>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</si>
  <si>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</si>
  <si>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</si>
  <si>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</si>
  <si>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</si>
  <si>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</si>
  <si>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</si>
  <si>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</si>
  <si>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</si>
  <si>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</si>
  <si>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</si>
  <si>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</si>
  <si>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</si>
  <si>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</si>
  <si>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</si>
  <si>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</si>
  <si>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</si>
  <si>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</si>
  <si>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</si>
  <si>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</si>
  <si>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</si>
  <si>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</si>
  <si>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</si>
  <si>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</si>
  <si>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</si>
  <si>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</si>
  <si>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</si>
  <si>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</si>
  <si>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</si>
  <si>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</si>
  <si>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</si>
  <si>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</si>
  <si>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</si>
  <si>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</si>
  <si>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</si>
  <si>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</si>
  <si>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</si>
  <si>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</si>
  <si>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</si>
  <si>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</si>
  <si>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</si>
  <si>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</si>
  <si>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</si>
  <si>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</si>
  <si>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</si>
  <si>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</si>
  <si>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</si>
  <si>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</si>
  <si>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</si>
  <si>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</si>
  <si>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</si>
  <si>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</si>
  <si>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</si>
  <si>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</si>
  <si>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</si>
  <si>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</si>
  <si>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</si>
  <si>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</si>
  <si>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</si>
  <si>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</si>
  <si>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</si>
  <si>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</si>
  <si>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</si>
  <si>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</si>
  <si>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</si>
  <si>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</si>
  <si>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</si>
  <si>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</si>
  <si>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</si>
  <si>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</si>
  <si>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</si>
  <si>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</si>
  <si>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</si>
  <si>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</si>
  <si>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</si>
  <si>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</si>
  <si>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</si>
  <si>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</si>
  <si>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</si>
  <si>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</si>
  <si>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</si>
  <si>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</si>
  <si>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</si>
  <si>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</si>
  <si>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</si>
  <si>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</si>
  <si>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</si>
  <si>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</si>
  <si>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</si>
  <si>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</si>
  <si>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</si>
  <si>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</si>
  <si>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</si>
  <si>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</si>
  <si>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</si>
  <si>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</si>
  <si>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</si>
  <si>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</si>
  <si>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</si>
  <si>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</si>
  <si>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</si>
  <si>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</si>
  <si>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</si>
  <si>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</si>
  <si>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</si>
  <si>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</si>
  <si>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</si>
  <si>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</si>
  <si>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</si>
  <si>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</si>
  <si>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</si>
  <si>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</si>
  <si>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</si>
  <si>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</si>
  <si>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</si>
  <si>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</si>
  <si>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</si>
  <si>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</si>
  <si>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</si>
  <si>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</si>
  <si>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</si>
  <si>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</si>
  <si>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</si>
  <si>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</si>
  <si>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</si>
  <si>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</si>
  <si>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</si>
  <si>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</si>
  <si>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</si>
  <si>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</si>
  <si>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</si>
  <si>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</si>
  <si>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</si>
  <si>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</si>
  <si>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</si>
  <si>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</si>
  <si>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</si>
  <si>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</si>
  <si>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</si>
  <si>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</si>
  <si>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</si>
  <si>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</si>
  <si>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</si>
  <si>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</si>
  <si>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</si>
  <si>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</si>
  <si>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</si>
  <si>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</si>
  <si>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</si>
  <si>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</si>
  <si>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</si>
  <si>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</si>
  <si>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</si>
  <si>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</si>
  <si>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</si>
  <si>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</si>
  <si>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</si>
  <si>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</si>
  <si>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</si>
  <si>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</si>
  <si>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</si>
  <si>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</si>
  <si>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</si>
  <si>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</si>
  <si>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</si>
  <si>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</si>
  <si>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</si>
  <si>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</si>
  <si>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</si>
  <si>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</si>
  <si>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</si>
  <si>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</si>
  <si>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</si>
  <si>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</si>
  <si>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</si>
  <si>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</si>
  <si>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</si>
  <si>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</si>
  <si>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</si>
  <si>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</si>
  <si>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</si>
  <si>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</si>
  <si>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</si>
  <si>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</si>
  <si>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</si>
  <si>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</si>
  <si>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</si>
  <si>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</si>
  <si>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</si>
  <si>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</si>
  <si>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</si>
  <si>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</si>
  <si>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</si>
  <si>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</si>
  <si>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</si>
  <si>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</si>
  <si>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</si>
  <si>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</si>
  <si>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</si>
  <si>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</si>
  <si>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</si>
  <si>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</si>
  <si>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</si>
  <si>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</si>
  <si>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</si>
  <si>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</si>
  <si>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</si>
  <si>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</si>
  <si>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</si>
  <si>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</si>
  <si>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</si>
  <si>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</si>
  <si>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</si>
  <si>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</si>
  <si>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</si>
  <si>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</si>
  <si>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</si>
  <si>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</si>
  <si>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</si>
  <si>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</si>
  <si>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</si>
  <si>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</si>
  <si>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</si>
  <si>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</si>
  <si>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</si>
  <si>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</si>
  <si>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</si>
  <si>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</si>
  <si>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</si>
  <si>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</si>
  <si>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</si>
  <si>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</si>
  <si>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</si>
  <si>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</si>
  <si>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</si>
  <si>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</si>
  <si>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</si>
  <si>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</si>
  <si>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</si>
  <si>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</si>
  <si>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</si>
  <si>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</si>
  <si>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</si>
  <si>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</si>
  <si>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</si>
  <si>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</si>
  <si>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</si>
  <si>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</si>
  <si>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</si>
  <si>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</si>
  <si>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</si>
  <si>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</si>
  <si>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</si>
  <si>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</si>
  <si>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</si>
  <si>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</si>
  <si>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</si>
  <si>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</si>
  <si>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</si>
  <si>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</si>
  <si>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</si>
  <si>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</si>
  <si>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</si>
  <si>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</si>
  <si>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</si>
  <si>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</si>
  <si>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</si>
  <si>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</si>
  <si>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</si>
  <si>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</si>
  <si>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</si>
  <si>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</si>
  <si>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</si>
  <si>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</si>
  <si>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</si>
  <si>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</si>
  <si>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</si>
  <si>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</si>
  <si>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</si>
  <si>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</si>
  <si>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</si>
  <si>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</si>
  <si>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</si>
  <si>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</si>
  <si>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</si>
  <si>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</si>
  <si>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</si>
  <si>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</si>
  <si>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</si>
  <si>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</si>
  <si>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</si>
  <si>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</si>
  <si>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</si>
  <si>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</si>
  <si>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</si>
  <si>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</si>
  <si>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</si>
  <si>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</si>
  <si>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</si>
  <si>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</si>
  <si>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</si>
  <si>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</si>
  <si>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</si>
  <si>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</si>
  <si>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</si>
  <si>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</si>
  <si>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</si>
  <si>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</si>
  <si>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</si>
  <si>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</si>
  <si>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</si>
  <si>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</si>
  <si>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</si>
  <si>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</si>
  <si>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</si>
  <si>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</si>
  <si>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</si>
  <si>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</si>
  <si>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</si>
  <si>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</si>
  <si>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</si>
  <si>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</si>
  <si>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</si>
  <si>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</si>
  <si>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</si>
  <si>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</si>
  <si>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</si>
  <si>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</si>
  <si>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</si>
  <si>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</si>
  <si>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</si>
  <si>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</si>
  <si>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</si>
  <si>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</si>
  <si>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</si>
  <si>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</si>
  <si>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</si>
  <si>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</si>
  <si>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</si>
  <si>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</si>
  <si>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</si>
  <si>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</si>
  <si>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</si>
  <si>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</si>
  <si>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</si>
  <si>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</si>
  <si>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</si>
  <si>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</si>
  <si>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</si>
  <si>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</si>
  <si>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</si>
  <si>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</si>
  <si>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</si>
  <si>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</si>
  <si>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</si>
  <si>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</si>
  <si>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</si>
  <si>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</si>
  <si>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</si>
  <si>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</si>
  <si>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</si>
  <si>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</si>
  <si>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</si>
  <si>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</si>
  <si>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</si>
  <si>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</si>
  <si>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</si>
  <si>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</si>
  <si>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</si>
  <si>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</si>
  <si>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</si>
  <si>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</si>
  <si>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</si>
  <si>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</si>
  <si>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</si>
  <si>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</si>
  <si>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</si>
  <si>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</si>
  <si>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</si>
  <si>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</si>
  <si>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</si>
  <si>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</si>
  <si>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</si>
  <si>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</si>
  <si>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</si>
  <si>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</si>
  <si>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</si>
  <si>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</si>
  <si>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</si>
  <si>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</si>
  <si>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</si>
  <si>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</si>
  <si>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</si>
  <si>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</si>
  <si>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</si>
  <si>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</si>
  <si>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</si>
  <si>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</si>
  <si>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</si>
  <si>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</si>
  <si>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</si>
  <si>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</si>
  <si>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</si>
  <si>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</si>
  <si>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</si>
  <si>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</si>
  <si>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</si>
  <si>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</si>
  <si>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</si>
  <si>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</si>
  <si>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</si>
  <si>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</si>
  <si>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</si>
  <si>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</si>
  <si>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</si>
  <si>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</si>
  <si>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</si>
  <si>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</si>
  <si>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</si>
  <si>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</si>
  <si>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</si>
  <si>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IE</t>
  </si>
  <si>
    <t>NA</t>
  </si>
  <si>
    <t>10^6 km</t>
  </si>
  <si>
    <t>Please specify</t>
  </si>
  <si>
    <t>Gas throughput [Mn3]</t>
  </si>
  <si>
    <t>Glass produced [t]</t>
  </si>
  <si>
    <t>Material quarried [Mt]</t>
  </si>
  <si>
    <t>floor space constructed/demolished [M3 ]</t>
  </si>
  <si>
    <t>Amount [Mt]</t>
  </si>
  <si>
    <t>Use of inorganic fertilizers (kg N/yr)</t>
  </si>
  <si>
    <t>Area burned [k ha/yr]</t>
  </si>
  <si>
    <t>Annual deposition of MSW at the SWDS [kt]</t>
  </si>
  <si>
    <t>MSW incinerated [kt]</t>
  </si>
  <si>
    <t>Incineration of corpses [Number]</t>
  </si>
  <si>
    <t>Total organic product [Gg DC/yr]</t>
  </si>
  <si>
    <t>TJ  NCV</t>
  </si>
  <si>
    <t>NO</t>
  </si>
  <si>
    <t>Asphalt produced (Mt)</t>
  </si>
  <si>
    <t>Oilseed rape crop yield [kt]</t>
  </si>
  <si>
    <t>Tobacco products [kt]</t>
  </si>
  <si>
    <t>NPK fertilisers [kt]</t>
  </si>
  <si>
    <t>Wheat , Oats, Barley [kt]</t>
  </si>
  <si>
    <t>Total N applied to the field - tonnes N)</t>
  </si>
  <si>
    <t>Total amount of Available N in sludge on Land from Dom/Comm/Industry (kg/year)</t>
  </si>
  <si>
    <t>Total N excreted at grazing (tonnes)</t>
  </si>
  <si>
    <t>Quantitly farm plastic waste burned [kt]</t>
  </si>
  <si>
    <t>Vehicle and building fires amount burned [kt]</t>
  </si>
  <si>
    <t>14.02.2020</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</si>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</sst>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2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11"/>
      <color theme="1"/>
      <name val="Calibri"/>
      <family val="2"/>
      <scheme val="minor"/>
    </font>
    <font>
      <sz val="10"/>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i/>
      <sz val="9"/>
      <name val="Arial"/>
      <family val="2"/>
    </font>
  </fonts>
  <fills count="21">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1">
    <xf numFmtId="0" fontId="0" fillId="0" borderId="0"/>
    <xf numFmtId="0" fontId="1" fillId="0" borderId="0"/>
    <xf numFmtId="0" fontId="15"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17" fillId="15" borderId="0" applyBorder="0" applyAlignment="0"/>
    <xf numFmtId="0" fontId="16" fillId="15" borderId="0" applyBorder="0">
      <alignment horizontal="right" vertical="center"/>
    </xf>
    <xf numFmtId="0" fontId="16" fillId="16" borderId="0" applyBorder="0">
      <alignment horizontal="right" vertical="center"/>
    </xf>
    <xf numFmtId="0" fontId="16" fillId="16" borderId="0" applyBorder="0">
      <alignment horizontal="right" vertical="center"/>
    </xf>
    <xf numFmtId="0" fontId="18" fillId="16" borderId="1">
      <alignment horizontal="right" vertical="center"/>
    </xf>
    <xf numFmtId="0" fontId="20" fillId="16" borderId="1">
      <alignment horizontal="right" vertical="center"/>
    </xf>
    <xf numFmtId="0" fontId="18" fillId="17" borderId="1">
      <alignment horizontal="right" vertical="center"/>
    </xf>
    <xf numFmtId="0" fontId="18" fillId="17" borderId="1">
      <alignment horizontal="right" vertical="center"/>
    </xf>
    <xf numFmtId="0" fontId="18" fillId="17" borderId="22">
      <alignment horizontal="right" vertical="center"/>
    </xf>
    <xf numFmtId="0" fontId="18" fillId="17" borderId="23">
      <alignment horizontal="right" vertical="center"/>
    </xf>
    <xf numFmtId="0" fontId="18" fillId="17" borderId="24">
      <alignment horizontal="right" vertical="center"/>
    </xf>
    <xf numFmtId="0" fontId="18" fillId="0" borderId="0" applyNumberFormat="0">
      <alignment horizontal="right"/>
    </xf>
    <xf numFmtId="0" fontId="16" fillId="17" borderId="25">
      <alignment horizontal="left" vertical="center" wrapText="1" indent="2"/>
    </xf>
    <xf numFmtId="0" fontId="16" fillId="0" borderId="25">
      <alignment horizontal="left" vertical="center" wrapText="1" indent="2"/>
    </xf>
    <xf numFmtId="0" fontId="16" fillId="16" borderId="23">
      <alignment horizontal="left" vertical="center"/>
    </xf>
    <xf numFmtId="0" fontId="18" fillId="0" borderId="26">
      <alignment horizontal="left" vertical="top" wrapText="1"/>
    </xf>
    <xf numFmtId="0" fontId="1" fillId="0" borderId="3"/>
    <xf numFmtId="0" fontId="19" fillId="0" borderId="0" applyNumberFormat="0" applyFill="0" applyBorder="0" applyAlignment="0" applyProtection="0"/>
    <xf numFmtId="0" fontId="16" fillId="0" borderId="0" applyBorder="0">
      <alignment horizontal="right" vertical="center"/>
    </xf>
    <xf numFmtId="0" fontId="16" fillId="0" borderId="1">
      <alignment horizontal="right" vertical="center"/>
    </xf>
    <xf numFmtId="1" fontId="21" fillId="16" borderId="0" applyBorder="0">
      <alignment horizontal="right" vertical="center"/>
    </xf>
    <xf numFmtId="0" fontId="1" fillId="18" borderId="1"/>
    <xf numFmtId="0" fontId="1" fillId="0" borderId="0"/>
    <xf numFmtId="4" fontId="16" fillId="0" borderId="0" applyFill="0" applyBorder="0" applyProtection="0">
      <alignment horizontal="right" vertical="center"/>
    </xf>
    <xf numFmtId="0" fontId="17" fillId="0" borderId="0" applyNumberFormat="0" applyFill="0" applyBorder="0" applyProtection="0">
      <alignment horizontal="left" vertical="center"/>
    </xf>
    <xf numFmtId="0" fontId="16" fillId="0" borderId="1" applyNumberFormat="0" applyFill="0" applyAlignment="0" applyProtection="0"/>
    <xf numFmtId="0" fontId="1" fillId="19" borderId="0" applyNumberFormat="0" applyFont="0" applyBorder="0" applyAlignment="0" applyProtection="0"/>
    <xf numFmtId="0" fontId="1" fillId="19" borderId="0" applyNumberFormat="0" applyFont="0" applyBorder="0" applyAlignment="0" applyProtection="0"/>
    <xf numFmtId="4" fontId="1" fillId="0" borderId="0"/>
    <xf numFmtId="0" fontId="16" fillId="19" borderId="1"/>
    <xf numFmtId="0" fontId="1" fillId="0" borderId="0"/>
    <xf numFmtId="0" fontId="1" fillId="0" borderId="0"/>
    <xf numFmtId="0" fontId="14" fillId="0" borderId="0"/>
    <xf numFmtId="0" fontId="22" fillId="0" borderId="0" applyNumberFormat="0" applyFill="0" applyBorder="0" applyAlignment="0" applyProtection="0"/>
    <xf numFmtId="0" fontId="16" fillId="0" borderId="0"/>
  </cellStyleXfs>
  <cellXfs count="18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5" fontId="5" fillId="0" borderId="14" xfId="1" applyNumberFormat="1" applyFont="1" applyFill="1" applyBorder="1" applyAlignment="1" applyProtection="1">
      <alignment horizontal="center" vertical="center" wrapText="1"/>
      <protection locked="0"/>
    </xf>
    <xf numFmtId="1" fontId="5" fillId="0" borderId="14" xfId="1" applyNumberFormat="1" applyFont="1" applyFill="1" applyBorder="1" applyAlignment="1" applyProtection="1">
      <alignment horizontal="center" vertical="center" wrapText="1"/>
      <protection locked="0"/>
    </xf>
    <xf numFmtId="49" fontId="23" fillId="0" borderId="16" xfId="1" applyNumberFormat="1" applyFont="1" applyFill="1" applyBorder="1" applyAlignment="1" applyProtection="1">
      <alignment horizontal="left" vertical="center" wrapText="1"/>
      <protection locked="0"/>
    </xf>
    <xf numFmtId="49" fontId="5" fillId="20" borderId="19" xfId="1" applyNumberFormat="1" applyFont="1" applyFill="1" applyBorder="1" applyAlignment="1" applyProtection="1">
      <alignment horizontal="center" vertical="center" wrapText="1"/>
      <protection locked="0"/>
    </xf>
    <xf numFmtId="49" fontId="23" fillId="20" borderId="19" xfId="1" applyNumberFormat="1" applyFont="1" applyFill="1" applyBorder="1" applyAlignment="1" applyProtection="1">
      <alignment horizontal="left" vertical="center" wrapText="1"/>
      <protection locked="0"/>
    </xf>
    <xf numFmtId="49" fontId="5" fillId="4" borderId="15" xfId="1" applyNumberFormat="1" applyFont="1" applyFill="1" applyBorder="1" applyAlignment="1" applyProtection="1">
      <alignment horizontal="center" vertical="center" wrapText="1"/>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pplyProtection="1">
      <alignment horizontal="center" vertical="center" wrapText="1"/>
    </xf>
    <xf numFmtId="1" fontId="5" fillId="10" borderId="19" xfId="1" applyNumberFormat="1" applyFont="1" applyFill="1" applyBorder="1" applyAlignment="1" applyProtection="1">
      <alignment horizontal="center" vertical="center" wrapText="1"/>
      <protection locked="0"/>
    </xf>
    <xf numFmtId="49" fontId="23" fillId="10" borderId="19" xfId="1" applyNumberFormat="1" applyFont="1" applyFill="1" applyBorder="1" applyAlignment="1" applyProtection="1">
      <alignment horizontal="left"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0" fontId="5" fillId="0" borderId="15" xfId="1" applyNumberFormat="1" applyFont="1" applyFill="1" applyBorder="1" applyAlignment="1" applyProtection="1">
      <alignment horizontal="center" vertical="center" wrapText="1"/>
    </xf>
    <xf numFmtId="164" fontId="5" fillId="14"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164" fontId="5" fillId="11"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8" borderId="19"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cellXfs>
  <cellStyles count="41">
    <cellStyle name="2x indented GHG Textfiels" xfId="3" xr:uid="{00000000-0005-0000-0000-000000000000}"/>
    <cellStyle name="5x indented GHG Textfiels" xfId="4" xr:uid="{00000000-0005-0000-0000-000001000000}"/>
    <cellStyle name="5x indented GHG Textfiels 2" xfId="5" xr:uid="{00000000-0005-0000-0000-000002000000}"/>
    <cellStyle name="AggblueBoldCels" xfId="6" xr:uid="{00000000-0005-0000-0000-000003000000}"/>
    <cellStyle name="AggblueCels" xfId="7" xr:uid="{00000000-0005-0000-0000-000004000000}"/>
    <cellStyle name="AggBoldCells" xfId="8" xr:uid="{00000000-0005-0000-0000-000005000000}"/>
    <cellStyle name="AggCels" xfId="9" xr:uid="{00000000-0005-0000-0000-000006000000}"/>
    <cellStyle name="AggGreen" xfId="10" xr:uid="{00000000-0005-0000-0000-000007000000}"/>
    <cellStyle name="AggGreen12" xfId="11" xr:uid="{00000000-0005-0000-0000-000008000000}"/>
    <cellStyle name="AggOrange" xfId="12" xr:uid="{00000000-0005-0000-0000-000009000000}"/>
    <cellStyle name="AggOrange9" xfId="13" xr:uid="{00000000-0005-0000-0000-00000A000000}"/>
    <cellStyle name="AggOrangeLB_2x" xfId="14" xr:uid="{00000000-0005-0000-0000-00000B000000}"/>
    <cellStyle name="AggOrangeLBorder" xfId="15" xr:uid="{00000000-0005-0000-0000-00000C000000}"/>
    <cellStyle name="AggOrangeRBorder" xfId="16" xr:uid="{00000000-0005-0000-0000-00000D000000}"/>
    <cellStyle name="Constants" xfId="17" xr:uid="{00000000-0005-0000-0000-00000E000000}"/>
    <cellStyle name="CustomCellsOrange" xfId="18" xr:uid="{00000000-0005-0000-0000-00000F000000}"/>
    <cellStyle name="CustomizationCells" xfId="19" xr:uid="{00000000-0005-0000-0000-000010000000}"/>
    <cellStyle name="CustomizationGreenCells" xfId="20" xr:uid="{00000000-0005-0000-0000-000011000000}"/>
    <cellStyle name="DocBox_EmptyRow" xfId="21" xr:uid="{00000000-0005-0000-0000-000012000000}"/>
    <cellStyle name="Empty_B_border" xfId="22" xr:uid="{00000000-0005-0000-0000-000013000000}"/>
    <cellStyle name="Headline" xfId="23" xr:uid="{00000000-0005-0000-0000-000014000000}"/>
    <cellStyle name="InputCells" xfId="24" xr:uid="{00000000-0005-0000-0000-000015000000}"/>
    <cellStyle name="InputCells12" xfId="25" xr:uid="{00000000-0005-0000-0000-000016000000}"/>
    <cellStyle name="IntCells" xfId="26" xr:uid="{00000000-0005-0000-0000-000017000000}"/>
    <cellStyle name="KP_thin_border_dark_grey" xfId="27" xr:uid="{00000000-0005-0000-0000-000018000000}"/>
    <cellStyle name="Normal" xfId="0" builtinId="0"/>
    <cellStyle name="Normal 2" xfId="28" xr:uid="{00000000-0005-0000-0000-00001A000000}"/>
    <cellStyle name="Normal 3" xfId="2" xr:uid="{00000000-0005-0000-0000-000049000000}"/>
    <cellStyle name="Normal GHG Numbers (0.00)" xfId="29" xr:uid="{00000000-0005-0000-0000-00001B000000}"/>
    <cellStyle name="Normal GHG Textfiels Bold" xfId="30" xr:uid="{00000000-0005-0000-0000-00001C000000}"/>
    <cellStyle name="Normal GHG whole table" xfId="31" xr:uid="{00000000-0005-0000-0000-00001D000000}"/>
    <cellStyle name="Normal GHG-Shade" xfId="32" xr:uid="{00000000-0005-0000-0000-00001E000000}"/>
    <cellStyle name="Normal GHG-Shade 2" xfId="33" xr:uid="{00000000-0005-0000-0000-00001F000000}"/>
    <cellStyle name="Normál_Munka1" xfId="34" xr:uid="{00000000-0005-0000-0000-000020000000}"/>
    <cellStyle name="Shade" xfId="35" xr:uid="{00000000-0005-0000-0000-000021000000}"/>
    <cellStyle name="Standard 2" xfId="1" xr:uid="{00000000-0005-0000-0000-000001000000}"/>
    <cellStyle name="Standard 2 2" xfId="36" xr:uid="{00000000-0005-0000-0000-000023000000}"/>
    <cellStyle name="Standard 3 2" xfId="37" xr:uid="{00000000-0005-0000-0000-000024000000}"/>
    <cellStyle name="Standard 6" xfId="38" xr:uid="{00000000-0005-0000-0000-000025000000}"/>
    <cellStyle name="Гиперссылка" xfId="39" xr:uid="{00000000-0005-0000-0000-000026000000}"/>
    <cellStyle name="Обычный_2++" xfId="40" xr:uid="{00000000-0005-0000-0000-000027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FE72F6-25D0-4A7C-A81D-F459D139BA9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D1C3DB-556C-4239-80EF-DD1CC72A411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22431B7-5B6E-402A-BBD5-22F93400355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9CC1530-7C75-4ADF-980A-6B912C5C1C4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B80B42-455D-4846-88F6-699B190B84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24E676-3E2A-4AD8-8010-6A27B32B6DC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D711D0C-9DE2-443C-A339-AF342FA17F7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65A262C-BFD9-4E2B-B6F0-FCA0A4E51CC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63B3F1-1B48-4494-99B0-C357909E492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2C8C45-87DA-42B3-B642-AD24E9DF6D9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4947FED-FA69-4A12-8646-F46280CA19E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57224B-8FE4-4457-BE59-0B792688C71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7DBFC9D-EDBC-4D15-8C34-0C8AD000786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2B63337-D754-400D-B982-6652473D65B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8403295-1E90-4ED2-943A-356EB0146DB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3A88B7-B35A-4EBB-9C16-98BAA26E402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2902D1-7DC3-41CA-B15B-EC79E981236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AA03DE-FB19-44F3-B0F0-895D38A4553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C095B2D-F7C4-4A60-BE8D-6B3C0A858AE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05FD9A2-4F9B-48FE-9AF1-60D78B79BBD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F89FA6-3218-49B1-977E-006AAE29D5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9371A-4F55-457E-A973-30E9BCC695A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0F691B-5B05-43E9-8234-AB1909A2D16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FA3257A-43D0-45F1-A5D7-B31049666A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C0C99B5-5396-45F7-A1AC-B40CA3D55BF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9169F17-80FA-4C8D-8E7E-0A168F7C241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F13CC8-6FCA-4E1D-9489-C261A5B52C0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EC50CED-34AF-4337-979A-DE9596960DD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FE2998-9103-4B7D-87C9-9B06A7783F9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99BF4-514C-488D-B75A-C97797A2BB0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6" sqref="B6"/>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429</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
        <v>456</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1987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1987</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40.142000000000003</v>
      </c>
      <c r="F14" s="143">
        <v>0.21099999999999999</v>
      </c>
      <c r="G14" s="143">
        <v>95.2</v>
      </c>
      <c r="H14" s="6"/>
      <c r="I14" s="6"/>
      <c r="J14" s="6"/>
      <c r="K14" s="6"/>
      <c r="L14" s="6"/>
      <c r="M14" s="6"/>
      <c r="N14" s="6"/>
      <c r="O14" s="6"/>
      <c r="P14" s="6"/>
      <c r="Q14" s="6"/>
      <c r="R14" s="6"/>
      <c r="S14" s="6"/>
      <c r="T14" s="6"/>
      <c r="U14" s="6"/>
      <c r="V14" s="6"/>
      <c r="W14" s="6"/>
      <c r="X14" s="6"/>
      <c r="Y14" s="6"/>
      <c r="Z14" s="6"/>
      <c r="AA14" s="6"/>
      <c r="AB14" s="6"/>
      <c r="AC14" s="6"/>
      <c r="AD14" s="6"/>
      <c r="AE14" s="60"/>
      <c r="AF14" s="26"/>
      <c r="AG14" s="26"/>
      <c r="AH14" s="26"/>
      <c r="AI14" s="26"/>
      <c r="AJ14" s="26"/>
      <c r="AK14" s="26"/>
      <c r="AL14" s="49" t="s">
        <v>50</v>
      </c>
    </row>
    <row r="15" spans="1:38" s="1" customFormat="1" ht="26.25" customHeight="1" thickBot="1" x14ac:dyDescent="0.25">
      <c r="A15" s="70" t="s">
        <v>54</v>
      </c>
      <c r="B15" s="70" t="s">
        <v>55</v>
      </c>
      <c r="C15" s="71" t="s">
        <v>56</v>
      </c>
      <c r="D15" s="72"/>
      <c r="E15" s="143">
        <v>0.26400000000000001</v>
      </c>
      <c r="F15" s="143">
        <v>2E-3</v>
      </c>
      <c r="G15" s="143">
        <v>0.7</v>
      </c>
      <c r="H15" s="6"/>
      <c r="I15" s="6"/>
      <c r="J15" s="6"/>
      <c r="K15" s="6"/>
      <c r="L15" s="6"/>
      <c r="M15" s="6"/>
      <c r="N15" s="6"/>
      <c r="O15" s="6"/>
      <c r="P15" s="6"/>
      <c r="Q15" s="6"/>
      <c r="R15" s="6"/>
      <c r="S15" s="6"/>
      <c r="T15" s="6"/>
      <c r="U15" s="6"/>
      <c r="V15" s="6"/>
      <c r="W15" s="6"/>
      <c r="X15" s="6"/>
      <c r="Y15" s="6"/>
      <c r="Z15" s="6"/>
      <c r="AA15" s="6"/>
      <c r="AB15" s="6"/>
      <c r="AC15" s="6"/>
      <c r="AD15" s="6"/>
      <c r="AE15" s="60"/>
      <c r="AF15" s="26"/>
      <c r="AG15" s="26"/>
      <c r="AH15" s="26"/>
      <c r="AI15" s="26"/>
      <c r="AJ15" s="26"/>
      <c r="AK15" s="26"/>
      <c r="AL15" s="49" t="s">
        <v>50</v>
      </c>
    </row>
    <row r="16" spans="1:38" s="1" customFormat="1" ht="26.25" customHeight="1" thickBot="1" x14ac:dyDescent="0.25">
      <c r="A16" s="70" t="s">
        <v>54</v>
      </c>
      <c r="B16" s="70" t="s">
        <v>57</v>
      </c>
      <c r="C16" s="71" t="s">
        <v>58</v>
      </c>
      <c r="D16" s="72"/>
      <c r="E16" s="143">
        <v>0.155</v>
      </c>
      <c r="F16" s="143">
        <v>0.155</v>
      </c>
      <c r="G16" s="143">
        <v>0.433</v>
      </c>
      <c r="H16" s="6"/>
      <c r="I16" s="6"/>
      <c r="J16" s="6"/>
      <c r="K16" s="6"/>
      <c r="L16" s="6"/>
      <c r="M16" s="6"/>
      <c r="N16" s="6"/>
      <c r="O16" s="6"/>
      <c r="P16" s="6"/>
      <c r="Q16" s="6"/>
      <c r="R16" s="6"/>
      <c r="S16" s="6"/>
      <c r="T16" s="6"/>
      <c r="U16" s="6"/>
      <c r="V16" s="6"/>
      <c r="W16" s="6"/>
      <c r="X16" s="6"/>
      <c r="Y16" s="6"/>
      <c r="Z16" s="6"/>
      <c r="AA16" s="6"/>
      <c r="AB16" s="6"/>
      <c r="AC16" s="6"/>
      <c r="AD16" s="6"/>
      <c r="AE16" s="60"/>
      <c r="AF16" s="26"/>
      <c r="AG16" s="26"/>
      <c r="AH16" s="26"/>
      <c r="AI16" s="26"/>
      <c r="AJ16" s="26"/>
      <c r="AK16" s="26"/>
      <c r="AL16" s="49" t="s">
        <v>50</v>
      </c>
    </row>
    <row r="17" spans="1:38" s="2" customFormat="1" ht="26.25" customHeight="1" thickBot="1" x14ac:dyDescent="0.25">
      <c r="A17" s="70" t="s">
        <v>54</v>
      </c>
      <c r="B17" s="70" t="s">
        <v>59</v>
      </c>
      <c r="C17" s="71" t="s">
        <v>60</v>
      </c>
      <c r="D17" s="72"/>
      <c r="E17" s="143" t="s">
        <v>429</v>
      </c>
      <c r="F17" s="143" t="s">
        <v>429</v>
      </c>
      <c r="G17" s="143" t="s">
        <v>429</v>
      </c>
      <c r="H17" s="6"/>
      <c r="I17" s="6"/>
      <c r="J17" s="6"/>
      <c r="K17" s="6"/>
      <c r="L17" s="6"/>
      <c r="M17" s="6"/>
      <c r="N17" s="6"/>
      <c r="O17" s="6"/>
      <c r="P17" s="6"/>
      <c r="Q17" s="6"/>
      <c r="R17" s="6"/>
      <c r="S17" s="6"/>
      <c r="T17" s="6"/>
      <c r="U17" s="6"/>
      <c r="V17" s="6"/>
      <c r="W17" s="6"/>
      <c r="X17" s="6"/>
      <c r="Y17" s="6"/>
      <c r="Z17" s="6"/>
      <c r="AA17" s="6"/>
      <c r="AB17" s="6"/>
      <c r="AC17" s="6"/>
      <c r="AD17" s="6"/>
      <c r="AE17" s="60"/>
      <c r="AF17" s="26"/>
      <c r="AG17" s="26"/>
      <c r="AH17" s="26"/>
      <c r="AI17" s="26"/>
      <c r="AJ17" s="26"/>
      <c r="AK17" s="26"/>
      <c r="AL17" s="49" t="s">
        <v>50</v>
      </c>
    </row>
    <row r="18" spans="1:38" s="2" customFormat="1" ht="26.25" customHeight="1" thickBot="1" x14ac:dyDescent="0.25">
      <c r="A18" s="70" t="s">
        <v>54</v>
      </c>
      <c r="B18" s="70" t="s">
        <v>61</v>
      </c>
      <c r="C18" s="71" t="s">
        <v>62</v>
      </c>
      <c r="D18" s="72"/>
      <c r="E18" s="143" t="s">
        <v>429</v>
      </c>
      <c r="F18" s="143" t="s">
        <v>429</v>
      </c>
      <c r="G18" s="143" t="s">
        <v>429</v>
      </c>
      <c r="H18" s="6"/>
      <c r="I18" s="6"/>
      <c r="J18" s="6"/>
      <c r="K18" s="6"/>
      <c r="L18" s="6"/>
      <c r="M18" s="6"/>
      <c r="N18" s="6"/>
      <c r="O18" s="6"/>
      <c r="P18" s="6"/>
      <c r="Q18" s="6"/>
      <c r="R18" s="6"/>
      <c r="S18" s="6"/>
      <c r="T18" s="6"/>
      <c r="U18" s="6"/>
      <c r="V18" s="6"/>
      <c r="W18" s="6"/>
      <c r="X18" s="6"/>
      <c r="Y18" s="6"/>
      <c r="Z18" s="6"/>
      <c r="AA18" s="6"/>
      <c r="AB18" s="6"/>
      <c r="AC18" s="6"/>
      <c r="AD18" s="6"/>
      <c r="AE18" s="60"/>
      <c r="AF18" s="26"/>
      <c r="AG18" s="26"/>
      <c r="AH18" s="26"/>
      <c r="AI18" s="26"/>
      <c r="AJ18" s="26"/>
      <c r="AK18" s="26"/>
      <c r="AL18" s="49" t="s">
        <v>50</v>
      </c>
    </row>
    <row r="19" spans="1:38" s="2" customFormat="1" ht="26.25" customHeight="1" thickBot="1" x14ac:dyDescent="0.25">
      <c r="A19" s="70" t="s">
        <v>54</v>
      </c>
      <c r="B19" s="70" t="s">
        <v>63</v>
      </c>
      <c r="C19" s="71" t="s">
        <v>64</v>
      </c>
      <c r="D19" s="72"/>
      <c r="E19" s="143" t="s">
        <v>429</v>
      </c>
      <c r="F19" s="143" t="s">
        <v>429</v>
      </c>
      <c r="G19" s="143" t="s">
        <v>429</v>
      </c>
      <c r="H19" s="6"/>
      <c r="I19" s="6"/>
      <c r="J19" s="6"/>
      <c r="K19" s="6"/>
      <c r="L19" s="6"/>
      <c r="M19" s="6"/>
      <c r="N19" s="6"/>
      <c r="O19" s="6"/>
      <c r="P19" s="6"/>
      <c r="Q19" s="6"/>
      <c r="R19" s="6"/>
      <c r="S19" s="6"/>
      <c r="T19" s="6"/>
      <c r="U19" s="6"/>
      <c r="V19" s="6"/>
      <c r="W19" s="6"/>
      <c r="X19" s="6"/>
      <c r="Y19" s="6"/>
      <c r="Z19" s="6"/>
      <c r="AA19" s="6"/>
      <c r="AB19" s="6"/>
      <c r="AC19" s="6"/>
      <c r="AD19" s="6"/>
      <c r="AE19" s="60"/>
      <c r="AF19" s="26"/>
      <c r="AG19" s="26"/>
      <c r="AH19" s="26"/>
      <c r="AI19" s="26"/>
      <c r="AJ19" s="26"/>
      <c r="AK19" s="26"/>
      <c r="AL19" s="49" t="s">
        <v>50</v>
      </c>
    </row>
    <row r="20" spans="1:38" s="2" customFormat="1" ht="26.25" customHeight="1" thickBot="1" x14ac:dyDescent="0.25">
      <c r="A20" s="70" t="s">
        <v>54</v>
      </c>
      <c r="B20" s="70" t="s">
        <v>65</v>
      </c>
      <c r="C20" s="71" t="s">
        <v>66</v>
      </c>
      <c r="D20" s="72"/>
      <c r="E20" s="143" t="s">
        <v>429</v>
      </c>
      <c r="F20" s="143" t="s">
        <v>429</v>
      </c>
      <c r="G20" s="143" t="s">
        <v>429</v>
      </c>
      <c r="H20" s="6"/>
      <c r="I20" s="6"/>
      <c r="J20" s="6"/>
      <c r="K20" s="6"/>
      <c r="L20" s="6"/>
      <c r="M20" s="6"/>
      <c r="N20" s="6"/>
      <c r="O20" s="6"/>
      <c r="P20" s="6"/>
      <c r="Q20" s="6"/>
      <c r="R20" s="6"/>
      <c r="S20" s="6"/>
      <c r="T20" s="6"/>
      <c r="U20" s="6"/>
      <c r="V20" s="6"/>
      <c r="W20" s="6"/>
      <c r="X20" s="6"/>
      <c r="Y20" s="6"/>
      <c r="Z20" s="6"/>
      <c r="AA20" s="6"/>
      <c r="AB20" s="6"/>
      <c r="AC20" s="6"/>
      <c r="AD20" s="6"/>
      <c r="AE20" s="60"/>
      <c r="AF20" s="26"/>
      <c r="AG20" s="26"/>
      <c r="AH20" s="26"/>
      <c r="AI20" s="26"/>
      <c r="AJ20" s="26"/>
      <c r="AK20" s="26"/>
      <c r="AL20" s="49" t="s">
        <v>50</v>
      </c>
    </row>
    <row r="21" spans="1:38" s="2" customFormat="1" ht="26.25" customHeight="1" thickBot="1" x14ac:dyDescent="0.25">
      <c r="A21" s="70" t="s">
        <v>54</v>
      </c>
      <c r="B21" s="70" t="s">
        <v>67</v>
      </c>
      <c r="C21" s="71" t="s">
        <v>68</v>
      </c>
      <c r="D21" s="72"/>
      <c r="E21" s="143" t="s">
        <v>429</v>
      </c>
      <c r="F21" s="143" t="s">
        <v>429</v>
      </c>
      <c r="G21" s="143" t="s">
        <v>429</v>
      </c>
      <c r="H21" s="6"/>
      <c r="I21" s="6"/>
      <c r="J21" s="6"/>
      <c r="K21" s="6"/>
      <c r="L21" s="6"/>
      <c r="M21" s="6"/>
      <c r="N21" s="6"/>
      <c r="O21" s="6"/>
      <c r="P21" s="6"/>
      <c r="Q21" s="6"/>
      <c r="R21" s="6"/>
      <c r="S21" s="6"/>
      <c r="T21" s="6"/>
      <c r="U21" s="6"/>
      <c r="V21" s="6"/>
      <c r="W21" s="6"/>
      <c r="X21" s="6"/>
      <c r="Y21" s="6"/>
      <c r="Z21" s="6"/>
      <c r="AA21" s="6"/>
      <c r="AB21" s="6"/>
      <c r="AC21" s="6"/>
      <c r="AD21" s="6"/>
      <c r="AE21" s="60"/>
      <c r="AF21" s="26"/>
      <c r="AG21" s="26"/>
      <c r="AH21" s="26"/>
      <c r="AI21" s="26"/>
      <c r="AJ21" s="26"/>
      <c r="AK21" s="26"/>
      <c r="AL21" s="49" t="s">
        <v>50</v>
      </c>
    </row>
    <row r="22" spans="1:38" s="2" customFormat="1" ht="26.25" customHeight="1" thickBot="1" x14ac:dyDescent="0.25">
      <c r="A22" s="70" t="s">
        <v>54</v>
      </c>
      <c r="B22" s="74" t="s">
        <v>69</v>
      </c>
      <c r="C22" s="71" t="s">
        <v>70</v>
      </c>
      <c r="D22" s="72"/>
      <c r="E22" s="143" t="s">
        <v>429</v>
      </c>
      <c r="F22" s="143" t="s">
        <v>429</v>
      </c>
      <c r="G22" s="143" t="s">
        <v>429</v>
      </c>
      <c r="H22" s="6"/>
      <c r="I22" s="6"/>
      <c r="J22" s="6"/>
      <c r="K22" s="6"/>
      <c r="L22" s="6"/>
      <c r="M22" s="6"/>
      <c r="N22" s="6"/>
      <c r="O22" s="6"/>
      <c r="P22" s="6"/>
      <c r="Q22" s="6"/>
      <c r="R22" s="6"/>
      <c r="S22" s="6"/>
      <c r="T22" s="6"/>
      <c r="U22" s="6"/>
      <c r="V22" s="6"/>
      <c r="W22" s="6"/>
      <c r="X22" s="6"/>
      <c r="Y22" s="6"/>
      <c r="Z22" s="6"/>
      <c r="AA22" s="6"/>
      <c r="AB22" s="6"/>
      <c r="AC22" s="6"/>
      <c r="AD22" s="6"/>
      <c r="AE22" s="60"/>
      <c r="AF22" s="26"/>
      <c r="AG22" s="26"/>
      <c r="AH22" s="26"/>
      <c r="AI22" s="26"/>
      <c r="AJ22" s="26"/>
      <c r="AK22" s="26"/>
      <c r="AL22" s="49" t="s">
        <v>50</v>
      </c>
    </row>
    <row r="23" spans="1:38" s="2" customFormat="1" ht="26.25" customHeight="1" thickBot="1" x14ac:dyDescent="0.25">
      <c r="A23" s="70" t="s">
        <v>71</v>
      </c>
      <c r="B23" s="74" t="s">
        <v>394</v>
      </c>
      <c r="C23" s="71" t="s">
        <v>390</v>
      </c>
      <c r="D23" s="117"/>
      <c r="E23" s="143" t="s">
        <v>429</v>
      </c>
      <c r="F23" s="143" t="s">
        <v>429</v>
      </c>
      <c r="G23" s="143" t="s">
        <v>429</v>
      </c>
      <c r="H23" s="6"/>
      <c r="I23" s="6"/>
      <c r="J23" s="6"/>
      <c r="K23" s="6"/>
      <c r="L23" s="6"/>
      <c r="M23" s="6"/>
      <c r="N23" s="6"/>
      <c r="O23" s="6"/>
      <c r="P23" s="6"/>
      <c r="Q23" s="6"/>
      <c r="R23" s="6"/>
      <c r="S23" s="6"/>
      <c r="T23" s="6"/>
      <c r="U23" s="6"/>
      <c r="V23" s="6"/>
      <c r="W23" s="6"/>
      <c r="X23" s="6"/>
      <c r="Y23" s="6"/>
      <c r="Z23" s="6"/>
      <c r="AA23" s="6"/>
      <c r="AB23" s="6"/>
      <c r="AC23" s="6"/>
      <c r="AD23" s="6"/>
      <c r="AE23" s="60"/>
      <c r="AF23" s="26"/>
      <c r="AG23" s="26"/>
      <c r="AH23" s="26"/>
      <c r="AI23" s="26"/>
      <c r="AJ23" s="26"/>
      <c r="AK23" s="26"/>
      <c r="AL23" s="49" t="s">
        <v>50</v>
      </c>
    </row>
    <row r="24" spans="1:38" s="2" customFormat="1" ht="26.25" customHeight="1" thickBot="1" x14ac:dyDescent="0.25">
      <c r="A24" s="75" t="s">
        <v>54</v>
      </c>
      <c r="B24" s="74" t="s">
        <v>72</v>
      </c>
      <c r="C24" s="71" t="s">
        <v>73</v>
      </c>
      <c r="D24" s="72"/>
      <c r="E24" s="143">
        <v>9.2070000000000007</v>
      </c>
      <c r="F24" s="143">
        <v>0.23300000000000001</v>
      </c>
      <c r="G24" s="143">
        <v>34.728000000000002</v>
      </c>
      <c r="H24" s="6"/>
      <c r="I24" s="6"/>
      <c r="J24" s="6"/>
      <c r="K24" s="6"/>
      <c r="L24" s="6"/>
      <c r="M24" s="6"/>
      <c r="N24" s="6"/>
      <c r="O24" s="6"/>
      <c r="P24" s="6"/>
      <c r="Q24" s="6"/>
      <c r="R24" s="6"/>
      <c r="S24" s="6"/>
      <c r="T24" s="6"/>
      <c r="U24" s="6"/>
      <c r="V24" s="6"/>
      <c r="W24" s="6"/>
      <c r="X24" s="6"/>
      <c r="Y24" s="6"/>
      <c r="Z24" s="6"/>
      <c r="AA24" s="6"/>
      <c r="AB24" s="6"/>
      <c r="AC24" s="6"/>
      <c r="AD24" s="6"/>
      <c r="AE24" s="60"/>
      <c r="AF24" s="26"/>
      <c r="AG24" s="26"/>
      <c r="AH24" s="26"/>
      <c r="AI24" s="26"/>
      <c r="AJ24" s="26"/>
      <c r="AK24" s="26"/>
      <c r="AL24" s="49" t="s">
        <v>50</v>
      </c>
    </row>
    <row r="25" spans="1:38" s="2" customFormat="1" ht="26.25" customHeight="1" thickBot="1" x14ac:dyDescent="0.25">
      <c r="A25" s="70" t="s">
        <v>74</v>
      </c>
      <c r="B25" s="74" t="s">
        <v>75</v>
      </c>
      <c r="C25" s="76" t="s">
        <v>76</v>
      </c>
      <c r="D25" s="72"/>
      <c r="E25" s="143">
        <v>1.5780000000000001</v>
      </c>
      <c r="F25" s="143">
        <v>0.71899999999999997</v>
      </c>
      <c r="G25" s="143">
        <v>0.17499999999999999</v>
      </c>
      <c r="H25" s="6"/>
      <c r="I25" s="6"/>
      <c r="J25" s="6"/>
      <c r="K25" s="6"/>
      <c r="L25" s="6"/>
      <c r="M25" s="6"/>
      <c r="N25" s="6"/>
      <c r="O25" s="6"/>
      <c r="P25" s="6"/>
      <c r="Q25" s="6"/>
      <c r="R25" s="6"/>
      <c r="S25" s="6"/>
      <c r="T25" s="6"/>
      <c r="U25" s="6"/>
      <c r="V25" s="6"/>
      <c r="W25" s="6"/>
      <c r="X25" s="6"/>
      <c r="Y25" s="6"/>
      <c r="Z25" s="6"/>
      <c r="AA25" s="6"/>
      <c r="AB25" s="6"/>
      <c r="AC25" s="6"/>
      <c r="AD25" s="6"/>
      <c r="AE25" s="60"/>
      <c r="AF25" s="26"/>
      <c r="AG25" s="26"/>
      <c r="AH25" s="26"/>
      <c r="AI25" s="26"/>
      <c r="AJ25" s="26"/>
      <c r="AK25" s="26"/>
      <c r="AL25" s="49" t="s">
        <v>50</v>
      </c>
    </row>
    <row r="26" spans="1:38" s="2" customFormat="1" ht="26.25" customHeight="1" thickBot="1" x14ac:dyDescent="0.25">
      <c r="A26" s="70" t="s">
        <v>74</v>
      </c>
      <c r="B26" s="70" t="s">
        <v>77</v>
      </c>
      <c r="C26" s="71" t="s">
        <v>78</v>
      </c>
      <c r="D26" s="72"/>
      <c r="E26" s="143" t="s">
        <v>429</v>
      </c>
      <c r="F26" s="143" t="s">
        <v>429</v>
      </c>
      <c r="G26" s="143" t="s">
        <v>429</v>
      </c>
      <c r="H26" s="6"/>
      <c r="I26" s="6"/>
      <c r="J26" s="6"/>
      <c r="K26" s="6"/>
      <c r="L26" s="6"/>
      <c r="M26" s="6"/>
      <c r="N26" s="6"/>
      <c r="O26" s="6"/>
      <c r="P26" s="6"/>
      <c r="Q26" s="6"/>
      <c r="R26" s="6"/>
      <c r="S26" s="6"/>
      <c r="T26" s="6"/>
      <c r="U26" s="6"/>
      <c r="V26" s="6"/>
      <c r="W26" s="6"/>
      <c r="X26" s="6"/>
      <c r="Y26" s="6"/>
      <c r="Z26" s="6"/>
      <c r="AA26" s="6"/>
      <c r="AB26" s="6"/>
      <c r="AC26" s="6"/>
      <c r="AD26" s="6"/>
      <c r="AE26" s="60"/>
      <c r="AF26" s="26"/>
      <c r="AG26" s="26"/>
      <c r="AH26" s="26"/>
      <c r="AI26" s="26"/>
      <c r="AJ26" s="26"/>
      <c r="AK26" s="26"/>
      <c r="AL26" s="49" t="s">
        <v>50</v>
      </c>
    </row>
    <row r="27" spans="1:38" s="2" customFormat="1" ht="26.25" customHeight="1" thickBot="1" x14ac:dyDescent="0.25">
      <c r="A27" s="70" t="s">
        <v>79</v>
      </c>
      <c r="B27" s="70" t="s">
        <v>80</v>
      </c>
      <c r="C27" s="71" t="s">
        <v>81</v>
      </c>
      <c r="D27" s="72"/>
      <c r="E27" s="143">
        <v>34.284125598560955</v>
      </c>
      <c r="F27" s="143">
        <v>24.72469277867825</v>
      </c>
      <c r="G27" s="143">
        <v>3.4837969076494582</v>
      </c>
      <c r="H27" s="6"/>
      <c r="I27" s="6"/>
      <c r="J27" s="6"/>
      <c r="K27" s="6"/>
      <c r="L27" s="6"/>
      <c r="M27" s="6"/>
      <c r="N27" s="6"/>
      <c r="O27" s="6"/>
      <c r="P27" s="6"/>
      <c r="Q27" s="6"/>
      <c r="R27" s="6"/>
      <c r="S27" s="6"/>
      <c r="T27" s="6"/>
      <c r="U27" s="6"/>
      <c r="V27" s="6"/>
      <c r="W27" s="6"/>
      <c r="X27" s="6"/>
      <c r="Y27" s="6"/>
      <c r="Z27" s="6"/>
      <c r="AA27" s="6"/>
      <c r="AB27" s="6"/>
      <c r="AC27" s="6"/>
      <c r="AD27" s="6"/>
      <c r="AE27" s="60"/>
      <c r="AF27" s="26"/>
      <c r="AG27" s="26"/>
      <c r="AH27" s="26"/>
      <c r="AI27" s="26"/>
      <c r="AJ27" s="26"/>
      <c r="AK27" s="26"/>
      <c r="AL27" s="49" t="s">
        <v>50</v>
      </c>
    </row>
    <row r="28" spans="1:38" s="2" customFormat="1" ht="26.25" customHeight="1" thickBot="1" x14ac:dyDescent="0.25">
      <c r="A28" s="70" t="s">
        <v>79</v>
      </c>
      <c r="B28" s="70" t="s">
        <v>82</v>
      </c>
      <c r="C28" s="71" t="s">
        <v>83</v>
      </c>
      <c r="D28" s="72"/>
      <c r="E28" s="143">
        <v>3.3785943171783357</v>
      </c>
      <c r="F28" s="143">
        <v>1.1977454261990306</v>
      </c>
      <c r="G28" s="143">
        <v>0.55770641214444927</v>
      </c>
      <c r="H28" s="6"/>
      <c r="I28" s="6"/>
      <c r="J28" s="6"/>
      <c r="K28" s="6"/>
      <c r="L28" s="6"/>
      <c r="M28" s="6"/>
      <c r="N28" s="6"/>
      <c r="O28" s="6"/>
      <c r="P28" s="6"/>
      <c r="Q28" s="6"/>
      <c r="R28" s="6"/>
      <c r="S28" s="6"/>
      <c r="T28" s="6"/>
      <c r="U28" s="6"/>
      <c r="V28" s="6"/>
      <c r="W28" s="6"/>
      <c r="X28" s="6"/>
      <c r="Y28" s="6"/>
      <c r="Z28" s="6"/>
      <c r="AA28" s="6"/>
      <c r="AB28" s="6"/>
      <c r="AC28" s="6"/>
      <c r="AD28" s="6"/>
      <c r="AE28" s="60"/>
      <c r="AF28" s="26"/>
      <c r="AG28" s="26"/>
      <c r="AH28" s="26"/>
      <c r="AI28" s="26"/>
      <c r="AJ28" s="26"/>
      <c r="AK28" s="26"/>
      <c r="AL28" s="49" t="s">
        <v>50</v>
      </c>
    </row>
    <row r="29" spans="1:38" s="2" customFormat="1" ht="26.25" customHeight="1" thickBot="1" x14ac:dyDescent="0.25">
      <c r="A29" s="70" t="s">
        <v>79</v>
      </c>
      <c r="B29" s="70" t="s">
        <v>84</v>
      </c>
      <c r="C29" s="71" t="s">
        <v>85</v>
      </c>
      <c r="D29" s="72"/>
      <c r="E29" s="143">
        <v>12.53077214638939</v>
      </c>
      <c r="F29" s="143">
        <v>1.080265808393736</v>
      </c>
      <c r="G29" s="143">
        <v>1.1467366520875999</v>
      </c>
      <c r="H29" s="6"/>
      <c r="I29" s="6"/>
      <c r="J29" s="6"/>
      <c r="K29" s="6"/>
      <c r="L29" s="6"/>
      <c r="M29" s="6"/>
      <c r="N29" s="6"/>
      <c r="O29" s="6"/>
      <c r="P29" s="6"/>
      <c r="Q29" s="6"/>
      <c r="R29" s="6"/>
      <c r="S29" s="6"/>
      <c r="T29" s="6"/>
      <c r="U29" s="6"/>
      <c r="V29" s="6"/>
      <c r="W29" s="6"/>
      <c r="X29" s="6"/>
      <c r="Y29" s="6"/>
      <c r="Z29" s="6"/>
      <c r="AA29" s="6"/>
      <c r="AB29" s="6"/>
      <c r="AC29" s="6"/>
      <c r="AD29" s="6"/>
      <c r="AE29" s="60"/>
      <c r="AF29" s="26"/>
      <c r="AG29" s="26"/>
      <c r="AH29" s="26"/>
      <c r="AI29" s="26"/>
      <c r="AJ29" s="26"/>
      <c r="AK29" s="26"/>
      <c r="AL29" s="49" t="s">
        <v>50</v>
      </c>
    </row>
    <row r="30" spans="1:38" s="2" customFormat="1" ht="26.25" customHeight="1" thickBot="1" x14ac:dyDescent="0.25">
      <c r="A30" s="70" t="s">
        <v>79</v>
      </c>
      <c r="B30" s="70" t="s">
        <v>86</v>
      </c>
      <c r="C30" s="71" t="s">
        <v>87</v>
      </c>
      <c r="D30" s="72"/>
      <c r="E30" s="143">
        <v>2.504418702666392E-2</v>
      </c>
      <c r="F30" s="143">
        <v>0.15941076317796327</v>
      </c>
      <c r="G30" s="143">
        <v>1.0381953086527276E-2</v>
      </c>
      <c r="H30" s="6"/>
      <c r="I30" s="6"/>
      <c r="J30" s="6"/>
      <c r="K30" s="6"/>
      <c r="L30" s="6"/>
      <c r="M30" s="6"/>
      <c r="N30" s="6"/>
      <c r="O30" s="6"/>
      <c r="P30" s="6"/>
      <c r="Q30" s="6"/>
      <c r="R30" s="6"/>
      <c r="S30" s="6"/>
      <c r="T30" s="6"/>
      <c r="U30" s="6"/>
      <c r="V30" s="6"/>
      <c r="W30" s="6"/>
      <c r="X30" s="6"/>
      <c r="Y30" s="6"/>
      <c r="Z30" s="6"/>
      <c r="AA30" s="6"/>
      <c r="AB30" s="6"/>
      <c r="AC30" s="6"/>
      <c r="AD30" s="6"/>
      <c r="AE30" s="60"/>
      <c r="AF30" s="26"/>
      <c r="AG30" s="26"/>
      <c r="AH30" s="26"/>
      <c r="AI30" s="26"/>
      <c r="AJ30" s="26"/>
      <c r="AK30" s="26"/>
      <c r="AL30" s="49" t="s">
        <v>50</v>
      </c>
    </row>
    <row r="31" spans="1:38" s="2" customFormat="1" ht="26.25" customHeight="1" thickBot="1" x14ac:dyDescent="0.25">
      <c r="A31" s="70" t="s">
        <v>79</v>
      </c>
      <c r="B31" s="70" t="s">
        <v>88</v>
      </c>
      <c r="C31" s="71" t="s">
        <v>89</v>
      </c>
      <c r="D31" s="72"/>
      <c r="E31" s="143" t="s">
        <v>430</v>
      </c>
      <c r="F31" s="143">
        <v>5.6143496340603019</v>
      </c>
      <c r="G31" s="143" t="s">
        <v>430</v>
      </c>
      <c r="H31" s="6"/>
      <c r="I31" s="6"/>
      <c r="J31" s="6"/>
      <c r="K31" s="6"/>
      <c r="L31" s="6"/>
      <c r="M31" s="6"/>
      <c r="N31" s="6"/>
      <c r="O31" s="6"/>
      <c r="P31" s="6"/>
      <c r="Q31" s="6"/>
      <c r="R31" s="6"/>
      <c r="S31" s="6"/>
      <c r="T31" s="6"/>
      <c r="U31" s="6"/>
      <c r="V31" s="6"/>
      <c r="W31" s="6"/>
      <c r="X31" s="6"/>
      <c r="Y31" s="6"/>
      <c r="Z31" s="6"/>
      <c r="AA31" s="6"/>
      <c r="AB31" s="6"/>
      <c r="AC31" s="6"/>
      <c r="AD31" s="6"/>
      <c r="AE31" s="60"/>
      <c r="AF31" s="26"/>
      <c r="AG31" s="26"/>
      <c r="AH31" s="26"/>
      <c r="AI31" s="26"/>
      <c r="AJ31" s="26"/>
      <c r="AK31" s="26"/>
      <c r="AL31" s="49" t="s">
        <v>50</v>
      </c>
    </row>
    <row r="32" spans="1:38" s="2" customFormat="1" ht="26.25" customHeight="1" thickBot="1" x14ac:dyDescent="0.25">
      <c r="A32" s="70" t="s">
        <v>79</v>
      </c>
      <c r="B32" s="70" t="s">
        <v>90</v>
      </c>
      <c r="C32" s="71" t="s">
        <v>91</v>
      </c>
      <c r="D32" s="72"/>
      <c r="E32" s="143" t="s">
        <v>430</v>
      </c>
      <c r="F32" s="143" t="s">
        <v>430</v>
      </c>
      <c r="G32" s="143" t="s">
        <v>430</v>
      </c>
      <c r="H32" s="6"/>
      <c r="I32" s="6"/>
      <c r="J32" s="6"/>
      <c r="K32" s="6"/>
      <c r="L32" s="6"/>
      <c r="M32" s="6"/>
      <c r="N32" s="6"/>
      <c r="O32" s="6"/>
      <c r="P32" s="6"/>
      <c r="Q32" s="6"/>
      <c r="R32" s="6"/>
      <c r="S32" s="6"/>
      <c r="T32" s="6"/>
      <c r="U32" s="6"/>
      <c r="V32" s="6"/>
      <c r="W32" s="6"/>
      <c r="X32" s="6"/>
      <c r="Y32" s="6"/>
      <c r="Z32" s="6"/>
      <c r="AA32" s="6"/>
      <c r="AB32" s="6"/>
      <c r="AC32" s="6"/>
      <c r="AD32" s="6"/>
      <c r="AE32" s="60"/>
      <c r="AF32" s="26"/>
      <c r="AG32" s="26"/>
      <c r="AH32" s="26"/>
      <c r="AI32" s="26"/>
      <c r="AJ32" s="26"/>
      <c r="AK32" s="26"/>
      <c r="AL32" s="49" t="s">
        <v>414</v>
      </c>
    </row>
    <row r="33" spans="1:38" s="2" customFormat="1" ht="26.25" customHeight="1" thickBot="1" x14ac:dyDescent="0.25">
      <c r="A33" s="70" t="s">
        <v>79</v>
      </c>
      <c r="B33" s="70" t="s">
        <v>92</v>
      </c>
      <c r="C33" s="71" t="s">
        <v>93</v>
      </c>
      <c r="D33" s="72"/>
      <c r="E33" s="143" t="s">
        <v>430</v>
      </c>
      <c r="F33" s="143" t="s">
        <v>430</v>
      </c>
      <c r="G33" s="143" t="s">
        <v>430</v>
      </c>
      <c r="H33" s="6"/>
      <c r="I33" s="6"/>
      <c r="J33" s="6"/>
      <c r="K33" s="6"/>
      <c r="L33" s="6"/>
      <c r="M33" s="6"/>
      <c r="N33" s="6"/>
      <c r="O33" s="6"/>
      <c r="P33" s="6"/>
      <c r="Q33" s="6"/>
      <c r="R33" s="6"/>
      <c r="S33" s="6"/>
      <c r="T33" s="6"/>
      <c r="U33" s="6"/>
      <c r="V33" s="6"/>
      <c r="W33" s="6"/>
      <c r="X33" s="6"/>
      <c r="Y33" s="6"/>
      <c r="Z33" s="6"/>
      <c r="AA33" s="6"/>
      <c r="AB33" s="6"/>
      <c r="AC33" s="6"/>
      <c r="AD33" s="6"/>
      <c r="AE33" s="60"/>
      <c r="AF33" s="26"/>
      <c r="AG33" s="26"/>
      <c r="AH33" s="26"/>
      <c r="AI33" s="26"/>
      <c r="AJ33" s="26"/>
      <c r="AK33" s="26"/>
      <c r="AL33" s="49" t="s">
        <v>414</v>
      </c>
    </row>
    <row r="34" spans="1:38" s="2" customFormat="1" ht="26.25" customHeight="1" thickBot="1" x14ac:dyDescent="0.25">
      <c r="A34" s="70" t="s">
        <v>71</v>
      </c>
      <c r="B34" s="70" t="s">
        <v>94</v>
      </c>
      <c r="C34" s="71" t="s">
        <v>95</v>
      </c>
      <c r="D34" s="72"/>
      <c r="E34" s="143">
        <v>1.5249999999999999</v>
      </c>
      <c r="F34" s="143">
        <v>0.19800000000000001</v>
      </c>
      <c r="G34" s="143">
        <v>0.16900000000000001</v>
      </c>
      <c r="H34" s="6"/>
      <c r="I34" s="6"/>
      <c r="J34" s="6"/>
      <c r="K34" s="6"/>
      <c r="L34" s="6"/>
      <c r="M34" s="6"/>
      <c r="N34" s="6"/>
      <c r="O34" s="6"/>
      <c r="P34" s="6"/>
      <c r="Q34" s="6"/>
      <c r="R34" s="6"/>
      <c r="S34" s="6"/>
      <c r="T34" s="6"/>
      <c r="U34" s="6"/>
      <c r="V34" s="6"/>
      <c r="W34" s="6"/>
      <c r="X34" s="6"/>
      <c r="Y34" s="6"/>
      <c r="Z34" s="6"/>
      <c r="AA34" s="6"/>
      <c r="AB34" s="6"/>
      <c r="AC34" s="6"/>
      <c r="AD34" s="6"/>
      <c r="AE34" s="60"/>
      <c r="AF34" s="26"/>
      <c r="AG34" s="26"/>
      <c r="AH34" s="26"/>
      <c r="AI34" s="26"/>
      <c r="AJ34" s="26"/>
      <c r="AK34" s="26"/>
      <c r="AL34" s="49" t="s">
        <v>50</v>
      </c>
    </row>
    <row r="35" spans="1:38" s="7" customFormat="1" ht="26.25" customHeight="1" thickBot="1" x14ac:dyDescent="0.25">
      <c r="A35" s="70" t="s">
        <v>96</v>
      </c>
      <c r="B35" s="70" t="s">
        <v>97</v>
      </c>
      <c r="C35" s="71" t="s">
        <v>98</v>
      </c>
      <c r="D35" s="72"/>
      <c r="E35" s="143" t="s">
        <v>445</v>
      </c>
      <c r="F35" s="143" t="s">
        <v>445</v>
      </c>
      <c r="G35" s="143" t="s">
        <v>445</v>
      </c>
      <c r="H35" s="6"/>
      <c r="I35" s="6"/>
      <c r="J35" s="6"/>
      <c r="K35" s="6"/>
      <c r="L35" s="6"/>
      <c r="M35" s="6"/>
      <c r="N35" s="6"/>
      <c r="O35" s="6"/>
      <c r="P35" s="6"/>
      <c r="Q35" s="6"/>
      <c r="R35" s="6"/>
      <c r="S35" s="6"/>
      <c r="T35" s="6"/>
      <c r="U35" s="6"/>
      <c r="V35" s="6"/>
      <c r="W35" s="6"/>
      <c r="X35" s="6"/>
      <c r="Y35" s="6"/>
      <c r="Z35" s="6"/>
      <c r="AA35" s="6"/>
      <c r="AB35" s="6"/>
      <c r="AC35" s="6"/>
      <c r="AD35" s="6"/>
      <c r="AE35" s="60"/>
      <c r="AF35" s="26"/>
      <c r="AG35" s="26"/>
      <c r="AH35" s="26"/>
      <c r="AI35" s="26"/>
      <c r="AJ35" s="26"/>
      <c r="AK35" s="26"/>
      <c r="AL35" s="49" t="s">
        <v>50</v>
      </c>
    </row>
    <row r="36" spans="1:38" s="2" customFormat="1" ht="26.25" customHeight="1" thickBot="1" x14ac:dyDescent="0.25">
      <c r="A36" s="70" t="s">
        <v>96</v>
      </c>
      <c r="B36" s="70" t="s">
        <v>99</v>
      </c>
      <c r="C36" s="71" t="s">
        <v>100</v>
      </c>
      <c r="D36" s="72"/>
      <c r="E36" s="143">
        <v>0.45100000000000001</v>
      </c>
      <c r="F36" s="143">
        <v>5.0999999999999997E-2</v>
      </c>
      <c r="G36" s="143">
        <v>0.106</v>
      </c>
      <c r="H36" s="6"/>
      <c r="I36" s="6"/>
      <c r="J36" s="6"/>
      <c r="K36" s="6"/>
      <c r="L36" s="6"/>
      <c r="M36" s="6"/>
      <c r="N36" s="6"/>
      <c r="O36" s="6"/>
      <c r="P36" s="6"/>
      <c r="Q36" s="6"/>
      <c r="R36" s="6"/>
      <c r="S36" s="6"/>
      <c r="T36" s="6"/>
      <c r="U36" s="6"/>
      <c r="V36" s="6"/>
      <c r="W36" s="6"/>
      <c r="X36" s="6"/>
      <c r="Y36" s="6"/>
      <c r="Z36" s="6"/>
      <c r="AA36" s="6"/>
      <c r="AB36" s="6"/>
      <c r="AC36" s="6"/>
      <c r="AD36" s="6"/>
      <c r="AE36" s="60"/>
      <c r="AF36" s="26"/>
      <c r="AG36" s="26"/>
      <c r="AH36" s="26"/>
      <c r="AI36" s="26"/>
      <c r="AJ36" s="26"/>
      <c r="AK36" s="26"/>
      <c r="AL36" s="49" t="s">
        <v>50</v>
      </c>
    </row>
    <row r="37" spans="1:38" s="2" customFormat="1" ht="26.25" customHeight="1" thickBot="1" x14ac:dyDescent="0.25">
      <c r="A37" s="70" t="s">
        <v>71</v>
      </c>
      <c r="B37" s="70" t="s">
        <v>101</v>
      </c>
      <c r="C37" s="71" t="s">
        <v>400</v>
      </c>
      <c r="D37" s="72"/>
      <c r="E37" s="143">
        <v>7.9000000000000001E-2</v>
      </c>
      <c r="F37" s="143" t="s">
        <v>457</v>
      </c>
      <c r="G37" s="143" t="s">
        <v>445</v>
      </c>
      <c r="H37" s="6"/>
      <c r="I37" s="6"/>
      <c r="J37" s="6"/>
      <c r="K37" s="6"/>
      <c r="L37" s="6"/>
      <c r="M37" s="6"/>
      <c r="N37" s="6"/>
      <c r="O37" s="6"/>
      <c r="P37" s="6"/>
      <c r="Q37" s="6"/>
      <c r="R37" s="6"/>
      <c r="S37" s="6"/>
      <c r="T37" s="6"/>
      <c r="U37" s="6"/>
      <c r="V37" s="6"/>
      <c r="W37" s="6"/>
      <c r="X37" s="6"/>
      <c r="Y37" s="6"/>
      <c r="Z37" s="6"/>
      <c r="AA37" s="6"/>
      <c r="AB37" s="6"/>
      <c r="AC37" s="6"/>
      <c r="AD37" s="6"/>
      <c r="AE37" s="60"/>
      <c r="AF37" s="26"/>
      <c r="AG37" s="26"/>
      <c r="AH37" s="26"/>
      <c r="AI37" s="26"/>
      <c r="AJ37" s="26"/>
      <c r="AK37" s="26"/>
      <c r="AL37" s="49" t="s">
        <v>50</v>
      </c>
    </row>
    <row r="38" spans="1:38" s="2" customFormat="1" ht="26.25" customHeight="1" thickBot="1" x14ac:dyDescent="0.25">
      <c r="A38" s="70" t="s">
        <v>71</v>
      </c>
      <c r="B38" s="70" t="s">
        <v>102</v>
      </c>
      <c r="C38" s="71" t="s">
        <v>103</v>
      </c>
      <c r="D38" s="77"/>
      <c r="E38" s="143" t="s">
        <v>430</v>
      </c>
      <c r="F38" s="143" t="s">
        <v>430</v>
      </c>
      <c r="G38" s="143" t="s">
        <v>430</v>
      </c>
      <c r="H38" s="6"/>
      <c r="I38" s="6"/>
      <c r="J38" s="6"/>
      <c r="K38" s="6"/>
      <c r="L38" s="6"/>
      <c r="M38" s="6"/>
      <c r="N38" s="6"/>
      <c r="O38" s="6"/>
      <c r="P38" s="6"/>
      <c r="Q38" s="6"/>
      <c r="R38" s="6"/>
      <c r="S38" s="6"/>
      <c r="T38" s="6"/>
      <c r="U38" s="6"/>
      <c r="V38" s="6"/>
      <c r="W38" s="6"/>
      <c r="X38" s="6"/>
      <c r="Y38" s="6"/>
      <c r="Z38" s="6"/>
      <c r="AA38" s="6"/>
      <c r="AB38" s="6"/>
      <c r="AC38" s="6"/>
      <c r="AD38" s="6"/>
      <c r="AE38" s="60"/>
      <c r="AF38" s="26"/>
      <c r="AG38" s="26"/>
      <c r="AH38" s="26"/>
      <c r="AI38" s="26"/>
      <c r="AJ38" s="26"/>
      <c r="AK38" s="26"/>
      <c r="AL38" s="49" t="s">
        <v>50</v>
      </c>
    </row>
    <row r="39" spans="1:38" s="2" customFormat="1" ht="26.25" customHeight="1" thickBot="1" x14ac:dyDescent="0.25">
      <c r="A39" s="70" t="s">
        <v>104</v>
      </c>
      <c r="B39" s="70" t="s">
        <v>105</v>
      </c>
      <c r="C39" s="71" t="s">
        <v>391</v>
      </c>
      <c r="D39" s="72"/>
      <c r="E39" s="143">
        <v>1.728</v>
      </c>
      <c r="F39" s="143">
        <v>0.34499999999999997</v>
      </c>
      <c r="G39" s="143">
        <v>11.260999999999999</v>
      </c>
      <c r="H39" s="6"/>
      <c r="I39" s="6"/>
      <c r="J39" s="6"/>
      <c r="K39" s="6"/>
      <c r="L39" s="6"/>
      <c r="M39" s="6"/>
      <c r="N39" s="6"/>
      <c r="O39" s="6"/>
      <c r="P39" s="6"/>
      <c r="Q39" s="6"/>
      <c r="R39" s="6"/>
      <c r="S39" s="6"/>
      <c r="T39" s="6"/>
      <c r="U39" s="6"/>
      <c r="V39" s="6"/>
      <c r="W39" s="6"/>
      <c r="X39" s="6"/>
      <c r="Y39" s="6"/>
      <c r="Z39" s="6"/>
      <c r="AA39" s="6"/>
      <c r="AB39" s="6"/>
      <c r="AC39" s="6"/>
      <c r="AD39" s="6"/>
      <c r="AE39" s="60"/>
      <c r="AF39" s="26"/>
      <c r="AG39" s="26"/>
      <c r="AH39" s="26"/>
      <c r="AI39" s="26"/>
      <c r="AJ39" s="26"/>
      <c r="AK39" s="26"/>
      <c r="AL39" s="49" t="s">
        <v>50</v>
      </c>
    </row>
    <row r="40" spans="1:38" s="2" customFormat="1" ht="26.25" customHeight="1" thickBot="1" x14ac:dyDescent="0.25">
      <c r="A40" s="70" t="s">
        <v>71</v>
      </c>
      <c r="B40" s="70" t="s">
        <v>106</v>
      </c>
      <c r="C40" s="71" t="s">
        <v>392</v>
      </c>
      <c r="D40" s="72"/>
      <c r="E40" s="143" t="s">
        <v>429</v>
      </c>
      <c r="F40" s="143" t="s">
        <v>429</v>
      </c>
      <c r="G40" s="143" t="s">
        <v>429</v>
      </c>
      <c r="H40" s="6"/>
      <c r="I40" s="6"/>
      <c r="J40" s="6"/>
      <c r="K40" s="6"/>
      <c r="L40" s="6"/>
      <c r="M40" s="6"/>
      <c r="N40" s="6"/>
      <c r="O40" s="6"/>
      <c r="P40" s="6"/>
      <c r="Q40" s="6"/>
      <c r="R40" s="6"/>
      <c r="S40" s="6"/>
      <c r="T40" s="6"/>
      <c r="U40" s="6"/>
      <c r="V40" s="6"/>
      <c r="W40" s="6"/>
      <c r="X40" s="6"/>
      <c r="Y40" s="6"/>
      <c r="Z40" s="6"/>
      <c r="AA40" s="6"/>
      <c r="AB40" s="6"/>
      <c r="AC40" s="6"/>
      <c r="AD40" s="6"/>
      <c r="AE40" s="60"/>
      <c r="AF40" s="26"/>
      <c r="AG40" s="26"/>
      <c r="AH40" s="26"/>
      <c r="AI40" s="26"/>
      <c r="AJ40" s="26"/>
      <c r="AK40" s="26"/>
      <c r="AL40" s="49" t="s">
        <v>50</v>
      </c>
    </row>
    <row r="41" spans="1:38" s="2" customFormat="1" ht="26.25" customHeight="1" thickBot="1" x14ac:dyDescent="0.25">
      <c r="A41" s="70" t="s">
        <v>104</v>
      </c>
      <c r="B41" s="70" t="s">
        <v>107</v>
      </c>
      <c r="C41" s="71" t="s">
        <v>401</v>
      </c>
      <c r="D41" s="72"/>
      <c r="E41" s="143">
        <v>5.51</v>
      </c>
      <c r="F41" s="143">
        <v>11.084</v>
      </c>
      <c r="G41" s="143">
        <v>30.138000000000002</v>
      </c>
      <c r="H41" s="6"/>
      <c r="I41" s="6"/>
      <c r="J41" s="6"/>
      <c r="K41" s="6"/>
      <c r="L41" s="6"/>
      <c r="M41" s="6"/>
      <c r="N41" s="6"/>
      <c r="O41" s="6"/>
      <c r="P41" s="6"/>
      <c r="Q41" s="6"/>
      <c r="R41" s="6"/>
      <c r="S41" s="6"/>
      <c r="T41" s="6"/>
      <c r="U41" s="6"/>
      <c r="V41" s="6"/>
      <c r="W41" s="6"/>
      <c r="X41" s="6"/>
      <c r="Y41" s="6"/>
      <c r="Z41" s="6"/>
      <c r="AA41" s="6"/>
      <c r="AB41" s="6"/>
      <c r="AC41" s="6"/>
      <c r="AD41" s="6"/>
      <c r="AE41" s="60"/>
      <c r="AF41" s="26"/>
      <c r="AG41" s="26"/>
      <c r="AH41" s="26"/>
      <c r="AI41" s="26"/>
      <c r="AJ41" s="26"/>
      <c r="AK41" s="26"/>
      <c r="AL41" s="49" t="s">
        <v>50</v>
      </c>
    </row>
    <row r="42" spans="1:38" s="2" customFormat="1" ht="26.25" customHeight="1" thickBot="1" x14ac:dyDescent="0.25">
      <c r="A42" s="70" t="s">
        <v>71</v>
      </c>
      <c r="B42" s="70" t="s">
        <v>108</v>
      </c>
      <c r="C42" s="71" t="s">
        <v>109</v>
      </c>
      <c r="D42" s="72"/>
      <c r="E42" s="143" t="s">
        <v>429</v>
      </c>
      <c r="F42" s="143" t="s">
        <v>429</v>
      </c>
      <c r="G42" s="143" t="s">
        <v>429</v>
      </c>
      <c r="H42" s="6"/>
      <c r="I42" s="6"/>
      <c r="J42" s="6"/>
      <c r="K42" s="6"/>
      <c r="L42" s="6"/>
      <c r="M42" s="6"/>
      <c r="N42" s="6"/>
      <c r="O42" s="6"/>
      <c r="P42" s="6"/>
      <c r="Q42" s="6"/>
      <c r="R42" s="6"/>
      <c r="S42" s="6"/>
      <c r="T42" s="6"/>
      <c r="U42" s="6"/>
      <c r="V42" s="6"/>
      <c r="W42" s="6"/>
      <c r="X42" s="6"/>
      <c r="Y42" s="6"/>
      <c r="Z42" s="6"/>
      <c r="AA42" s="6"/>
      <c r="AB42" s="6"/>
      <c r="AC42" s="6"/>
      <c r="AD42" s="6"/>
      <c r="AE42" s="60"/>
      <c r="AF42" s="26"/>
      <c r="AG42" s="26"/>
      <c r="AH42" s="26"/>
      <c r="AI42" s="26"/>
      <c r="AJ42" s="26"/>
      <c r="AK42" s="26"/>
      <c r="AL42" s="49" t="s">
        <v>50</v>
      </c>
    </row>
    <row r="43" spans="1:38" s="2" customFormat="1" ht="26.25" customHeight="1" thickBot="1" x14ac:dyDescent="0.25">
      <c r="A43" s="70" t="s">
        <v>104</v>
      </c>
      <c r="B43" s="70" t="s">
        <v>110</v>
      </c>
      <c r="C43" s="71" t="s">
        <v>111</v>
      </c>
      <c r="D43" s="72"/>
      <c r="E43" s="143">
        <v>4.2000000000000003E-2</v>
      </c>
      <c r="F43" s="143">
        <v>8.0000000000000002E-3</v>
      </c>
      <c r="G43" s="143">
        <v>0.192</v>
      </c>
      <c r="H43" s="6"/>
      <c r="I43" s="6"/>
      <c r="J43" s="6"/>
      <c r="K43" s="6"/>
      <c r="L43" s="6"/>
      <c r="M43" s="6"/>
      <c r="N43" s="6"/>
      <c r="O43" s="6"/>
      <c r="P43" s="6"/>
      <c r="Q43" s="6"/>
      <c r="R43" s="6"/>
      <c r="S43" s="6"/>
      <c r="T43" s="6"/>
      <c r="U43" s="6"/>
      <c r="V43" s="6"/>
      <c r="W43" s="6"/>
      <c r="X43" s="6"/>
      <c r="Y43" s="6"/>
      <c r="Z43" s="6"/>
      <c r="AA43" s="6"/>
      <c r="AB43" s="6"/>
      <c r="AC43" s="6"/>
      <c r="AD43" s="6"/>
      <c r="AE43" s="60"/>
      <c r="AF43" s="26"/>
      <c r="AG43" s="26"/>
      <c r="AH43" s="26"/>
      <c r="AI43" s="26"/>
      <c r="AJ43" s="26"/>
      <c r="AK43" s="26"/>
      <c r="AL43" s="49" t="s">
        <v>50</v>
      </c>
    </row>
    <row r="44" spans="1:38" s="2" customFormat="1" ht="26.25" customHeight="1" thickBot="1" x14ac:dyDescent="0.25">
      <c r="A44" s="70" t="s">
        <v>71</v>
      </c>
      <c r="B44" s="70" t="s">
        <v>112</v>
      </c>
      <c r="C44" s="71" t="s">
        <v>113</v>
      </c>
      <c r="D44" s="72"/>
      <c r="E44" s="143">
        <v>8.6609999999999996</v>
      </c>
      <c r="F44" s="143">
        <v>1.28</v>
      </c>
      <c r="G44" s="143">
        <v>1.732</v>
      </c>
      <c r="H44" s="6"/>
      <c r="I44" s="6"/>
      <c r="J44" s="6"/>
      <c r="K44" s="6"/>
      <c r="L44" s="6"/>
      <c r="M44" s="6"/>
      <c r="N44" s="6"/>
      <c r="O44" s="6"/>
      <c r="P44" s="6"/>
      <c r="Q44" s="6"/>
      <c r="R44" s="6"/>
      <c r="S44" s="6"/>
      <c r="T44" s="6"/>
      <c r="U44" s="6"/>
      <c r="V44" s="6"/>
      <c r="W44" s="6"/>
      <c r="X44" s="6"/>
      <c r="Y44" s="6"/>
      <c r="Z44" s="6"/>
      <c r="AA44" s="6"/>
      <c r="AB44" s="6"/>
      <c r="AC44" s="6"/>
      <c r="AD44" s="6"/>
      <c r="AE44" s="60"/>
      <c r="AF44" s="26"/>
      <c r="AG44" s="26"/>
      <c r="AH44" s="26"/>
      <c r="AI44" s="26"/>
      <c r="AJ44" s="26"/>
      <c r="AK44" s="26"/>
      <c r="AL44" s="49" t="s">
        <v>50</v>
      </c>
    </row>
    <row r="45" spans="1:38" s="2" customFormat="1" ht="26.25" customHeight="1" thickBot="1" x14ac:dyDescent="0.25">
      <c r="A45" s="70" t="s">
        <v>71</v>
      </c>
      <c r="B45" s="70" t="s">
        <v>114</v>
      </c>
      <c r="C45" s="71" t="s">
        <v>115</v>
      </c>
      <c r="D45" s="72"/>
      <c r="E45" s="143" t="s">
        <v>429</v>
      </c>
      <c r="F45" s="143" t="s">
        <v>429</v>
      </c>
      <c r="G45" s="143" t="s">
        <v>429</v>
      </c>
      <c r="H45" s="6"/>
      <c r="I45" s="6"/>
      <c r="J45" s="6"/>
      <c r="K45" s="6"/>
      <c r="L45" s="6"/>
      <c r="M45" s="6"/>
      <c r="N45" s="6"/>
      <c r="O45" s="6"/>
      <c r="P45" s="6"/>
      <c r="Q45" s="6"/>
      <c r="R45" s="6"/>
      <c r="S45" s="6"/>
      <c r="T45" s="6"/>
      <c r="U45" s="6"/>
      <c r="V45" s="6"/>
      <c r="W45" s="6"/>
      <c r="X45" s="6"/>
      <c r="Y45" s="6"/>
      <c r="Z45" s="6"/>
      <c r="AA45" s="6"/>
      <c r="AB45" s="6"/>
      <c r="AC45" s="6"/>
      <c r="AD45" s="6"/>
      <c r="AE45" s="60"/>
      <c r="AF45" s="26"/>
      <c r="AG45" s="26"/>
      <c r="AH45" s="26"/>
      <c r="AI45" s="26"/>
      <c r="AJ45" s="26"/>
      <c r="AK45" s="26"/>
      <c r="AL45" s="49" t="s">
        <v>50</v>
      </c>
    </row>
    <row r="46" spans="1:38" s="2" customFormat="1" ht="26.25" customHeight="1" thickBot="1" x14ac:dyDescent="0.25">
      <c r="A46" s="70" t="s">
        <v>104</v>
      </c>
      <c r="B46" s="70" t="s">
        <v>116</v>
      </c>
      <c r="C46" s="71" t="s">
        <v>117</v>
      </c>
      <c r="D46" s="72"/>
      <c r="E46" s="143" t="s">
        <v>429</v>
      </c>
      <c r="F46" s="143" t="s">
        <v>429</v>
      </c>
      <c r="G46" s="143" t="s">
        <v>429</v>
      </c>
      <c r="H46" s="6"/>
      <c r="I46" s="6"/>
      <c r="J46" s="6"/>
      <c r="K46" s="6"/>
      <c r="L46" s="6"/>
      <c r="M46" s="6"/>
      <c r="N46" s="6"/>
      <c r="O46" s="6"/>
      <c r="P46" s="6"/>
      <c r="Q46" s="6"/>
      <c r="R46" s="6"/>
      <c r="S46" s="6"/>
      <c r="T46" s="6"/>
      <c r="U46" s="6"/>
      <c r="V46" s="6"/>
      <c r="W46" s="6"/>
      <c r="X46" s="6"/>
      <c r="Y46" s="6"/>
      <c r="Z46" s="6"/>
      <c r="AA46" s="6"/>
      <c r="AB46" s="6"/>
      <c r="AC46" s="6"/>
      <c r="AD46" s="6"/>
      <c r="AE46" s="60"/>
      <c r="AF46" s="26"/>
      <c r="AG46" s="26"/>
      <c r="AH46" s="26"/>
      <c r="AI46" s="26"/>
      <c r="AJ46" s="26"/>
      <c r="AK46" s="26"/>
      <c r="AL46" s="49" t="s">
        <v>50</v>
      </c>
    </row>
    <row r="47" spans="1:38" s="2" customFormat="1" ht="26.25" customHeight="1" thickBot="1" x14ac:dyDescent="0.25">
      <c r="A47" s="70" t="s">
        <v>71</v>
      </c>
      <c r="B47" s="70" t="s">
        <v>118</v>
      </c>
      <c r="C47" s="71" t="s">
        <v>119</v>
      </c>
      <c r="D47" s="72"/>
      <c r="E47" s="143" t="s">
        <v>429</v>
      </c>
      <c r="F47" s="143" t="s">
        <v>429</v>
      </c>
      <c r="G47" s="143" t="s">
        <v>429</v>
      </c>
      <c r="H47" s="6"/>
      <c r="I47" s="6"/>
      <c r="J47" s="6"/>
      <c r="K47" s="6"/>
      <c r="L47" s="6"/>
      <c r="M47" s="6"/>
      <c r="N47" s="6"/>
      <c r="O47" s="6"/>
      <c r="P47" s="6"/>
      <c r="Q47" s="6"/>
      <c r="R47" s="6"/>
      <c r="S47" s="6"/>
      <c r="T47" s="6"/>
      <c r="U47" s="6"/>
      <c r="V47" s="6"/>
      <c r="W47" s="6"/>
      <c r="X47" s="6"/>
      <c r="Y47" s="6"/>
      <c r="Z47" s="6"/>
      <c r="AA47" s="6"/>
      <c r="AB47" s="6"/>
      <c r="AC47" s="6"/>
      <c r="AD47" s="6"/>
      <c r="AE47" s="60"/>
      <c r="AF47" s="26"/>
      <c r="AG47" s="26"/>
      <c r="AH47" s="26"/>
      <c r="AI47" s="26"/>
      <c r="AJ47" s="26"/>
      <c r="AK47" s="26"/>
      <c r="AL47" s="49" t="s">
        <v>50</v>
      </c>
    </row>
    <row r="48" spans="1:38" s="2" customFormat="1" ht="26.25" customHeight="1" thickBot="1" x14ac:dyDescent="0.25">
      <c r="A48" s="70" t="s">
        <v>120</v>
      </c>
      <c r="B48" s="70" t="s">
        <v>121</v>
      </c>
      <c r="C48" s="71" t="s">
        <v>122</v>
      </c>
      <c r="D48" s="72"/>
      <c r="E48" s="143" t="s">
        <v>430</v>
      </c>
      <c r="F48" s="143" t="s">
        <v>457</v>
      </c>
      <c r="G48" s="143" t="s">
        <v>457</v>
      </c>
      <c r="H48" s="6"/>
      <c r="I48" s="6"/>
      <c r="J48" s="6"/>
      <c r="K48" s="6"/>
      <c r="L48" s="6"/>
      <c r="M48" s="6"/>
      <c r="N48" s="6"/>
      <c r="O48" s="6"/>
      <c r="P48" s="6"/>
      <c r="Q48" s="6"/>
      <c r="R48" s="6"/>
      <c r="S48" s="6"/>
      <c r="T48" s="6"/>
      <c r="U48" s="6"/>
      <c r="V48" s="6"/>
      <c r="W48" s="6"/>
      <c r="X48" s="6"/>
      <c r="Y48" s="6"/>
      <c r="Z48" s="6"/>
      <c r="AA48" s="6"/>
      <c r="AB48" s="6"/>
      <c r="AC48" s="6"/>
      <c r="AD48" s="6"/>
      <c r="AE48" s="60"/>
      <c r="AF48" s="26"/>
      <c r="AG48" s="26"/>
      <c r="AH48" s="26"/>
      <c r="AI48" s="26"/>
      <c r="AJ48" s="26"/>
      <c r="AK48" s="26"/>
      <c r="AL48" s="49" t="s">
        <v>123</v>
      </c>
    </row>
    <row r="49" spans="1:38" s="2" customFormat="1" ht="26.25" customHeight="1" thickBot="1" x14ac:dyDescent="0.25">
      <c r="A49" s="70" t="s">
        <v>120</v>
      </c>
      <c r="B49" s="70" t="s">
        <v>124</v>
      </c>
      <c r="C49" s="71" t="s">
        <v>125</v>
      </c>
      <c r="D49" s="72"/>
      <c r="E49" s="143" t="s">
        <v>445</v>
      </c>
      <c r="F49" s="143" t="s">
        <v>445</v>
      </c>
      <c r="G49" s="143" t="s">
        <v>445</v>
      </c>
      <c r="H49" s="6"/>
      <c r="I49" s="6"/>
      <c r="J49" s="6"/>
      <c r="K49" s="6"/>
      <c r="L49" s="6"/>
      <c r="M49" s="6"/>
      <c r="N49" s="6"/>
      <c r="O49" s="6"/>
      <c r="P49" s="6"/>
      <c r="Q49" s="6"/>
      <c r="R49" s="6"/>
      <c r="S49" s="6"/>
      <c r="T49" s="6"/>
      <c r="U49" s="6"/>
      <c r="V49" s="6"/>
      <c r="W49" s="6"/>
      <c r="X49" s="6"/>
      <c r="Y49" s="6"/>
      <c r="Z49" s="6"/>
      <c r="AA49" s="6"/>
      <c r="AB49" s="6"/>
      <c r="AC49" s="6"/>
      <c r="AD49" s="6"/>
      <c r="AE49" s="60"/>
      <c r="AF49" s="26"/>
      <c r="AG49" s="26"/>
      <c r="AH49" s="26"/>
      <c r="AI49" s="26"/>
      <c r="AJ49" s="26"/>
      <c r="AK49" s="26"/>
      <c r="AL49" s="49" t="s">
        <v>126</v>
      </c>
    </row>
    <row r="50" spans="1:38" s="2" customFormat="1" ht="26.25" customHeight="1" thickBot="1" x14ac:dyDescent="0.25">
      <c r="A50" s="70" t="s">
        <v>120</v>
      </c>
      <c r="B50" s="70" t="s">
        <v>127</v>
      </c>
      <c r="C50" s="71" t="s">
        <v>128</v>
      </c>
      <c r="D50" s="72"/>
      <c r="E50" s="143" t="s">
        <v>445</v>
      </c>
      <c r="F50" s="143" t="s">
        <v>445</v>
      </c>
      <c r="G50" s="143" t="s">
        <v>445</v>
      </c>
      <c r="H50" s="6"/>
      <c r="I50" s="6"/>
      <c r="J50" s="6"/>
      <c r="K50" s="6"/>
      <c r="L50" s="6"/>
      <c r="M50" s="6"/>
      <c r="N50" s="6"/>
      <c r="O50" s="6"/>
      <c r="P50" s="6"/>
      <c r="Q50" s="6"/>
      <c r="R50" s="6"/>
      <c r="S50" s="6"/>
      <c r="T50" s="6"/>
      <c r="U50" s="6"/>
      <c r="V50" s="6"/>
      <c r="W50" s="6"/>
      <c r="X50" s="6"/>
      <c r="Y50" s="6"/>
      <c r="Z50" s="6"/>
      <c r="AA50" s="6"/>
      <c r="AB50" s="6"/>
      <c r="AC50" s="6"/>
      <c r="AD50" s="6"/>
      <c r="AE50" s="60"/>
      <c r="AF50" s="26"/>
      <c r="AG50" s="26"/>
      <c r="AH50" s="26"/>
      <c r="AI50" s="26"/>
      <c r="AJ50" s="26"/>
      <c r="AK50" s="26"/>
      <c r="AL50" s="49" t="s">
        <v>413</v>
      </c>
    </row>
    <row r="51" spans="1:38" s="2" customFormat="1" ht="26.25" customHeight="1" thickBot="1" x14ac:dyDescent="0.25">
      <c r="A51" s="70" t="s">
        <v>120</v>
      </c>
      <c r="B51" s="74" t="s">
        <v>129</v>
      </c>
      <c r="C51" s="71" t="s">
        <v>130</v>
      </c>
      <c r="D51" s="72"/>
      <c r="E51" s="143" t="s">
        <v>430</v>
      </c>
      <c r="F51" s="143" t="s">
        <v>457</v>
      </c>
      <c r="G51" s="143" t="s">
        <v>457</v>
      </c>
      <c r="H51" s="6"/>
      <c r="I51" s="6"/>
      <c r="J51" s="6"/>
      <c r="K51" s="6"/>
      <c r="L51" s="6"/>
      <c r="M51" s="6"/>
      <c r="N51" s="6"/>
      <c r="O51" s="6"/>
      <c r="P51" s="6"/>
      <c r="Q51" s="6"/>
      <c r="R51" s="6"/>
      <c r="S51" s="6"/>
      <c r="T51" s="6"/>
      <c r="U51" s="6"/>
      <c r="V51" s="6"/>
      <c r="W51" s="6"/>
      <c r="X51" s="6"/>
      <c r="Y51" s="6"/>
      <c r="Z51" s="6"/>
      <c r="AA51" s="6"/>
      <c r="AB51" s="6"/>
      <c r="AC51" s="6"/>
      <c r="AD51" s="6"/>
      <c r="AE51" s="60"/>
      <c r="AF51" s="26"/>
      <c r="AG51" s="26"/>
      <c r="AH51" s="26"/>
      <c r="AI51" s="26"/>
      <c r="AJ51" s="26"/>
      <c r="AK51" s="26"/>
      <c r="AL51" s="49" t="s">
        <v>131</v>
      </c>
    </row>
    <row r="52" spans="1:38" s="2" customFormat="1" ht="26.25" customHeight="1" thickBot="1" x14ac:dyDescent="0.25">
      <c r="A52" s="70" t="s">
        <v>120</v>
      </c>
      <c r="B52" s="74" t="s">
        <v>132</v>
      </c>
      <c r="C52" s="76" t="s">
        <v>393</v>
      </c>
      <c r="D52" s="73"/>
      <c r="E52" s="143" t="s">
        <v>429</v>
      </c>
      <c r="F52" s="143">
        <v>0.61199999999999999</v>
      </c>
      <c r="G52" s="143" t="s">
        <v>457</v>
      </c>
      <c r="H52" s="6"/>
      <c r="I52" s="6"/>
      <c r="J52" s="6"/>
      <c r="K52" s="6"/>
      <c r="L52" s="6"/>
      <c r="M52" s="6"/>
      <c r="N52" s="6"/>
      <c r="O52" s="6"/>
      <c r="P52" s="6"/>
      <c r="Q52" s="6"/>
      <c r="R52" s="6"/>
      <c r="S52" s="6"/>
      <c r="T52" s="6"/>
      <c r="U52" s="6"/>
      <c r="V52" s="6"/>
      <c r="W52" s="6"/>
      <c r="X52" s="6"/>
      <c r="Y52" s="6"/>
      <c r="Z52" s="6"/>
      <c r="AA52" s="6"/>
      <c r="AB52" s="6"/>
      <c r="AC52" s="6"/>
      <c r="AD52" s="6"/>
      <c r="AE52" s="60"/>
      <c r="AF52" s="26"/>
      <c r="AG52" s="26"/>
      <c r="AH52" s="26"/>
      <c r="AI52" s="26"/>
      <c r="AJ52" s="26"/>
      <c r="AK52" s="26"/>
      <c r="AL52" s="49" t="s">
        <v>133</v>
      </c>
    </row>
    <row r="53" spans="1:38" s="2" customFormat="1" ht="26.25" customHeight="1" thickBot="1" x14ac:dyDescent="0.25">
      <c r="A53" s="70" t="s">
        <v>120</v>
      </c>
      <c r="B53" s="74" t="s">
        <v>134</v>
      </c>
      <c r="C53" s="76" t="s">
        <v>135</v>
      </c>
      <c r="D53" s="73"/>
      <c r="E53" s="143" t="s">
        <v>430</v>
      </c>
      <c r="F53" s="143">
        <v>2.915</v>
      </c>
      <c r="G53" s="143" t="s">
        <v>457</v>
      </c>
      <c r="H53" s="6"/>
      <c r="I53" s="6"/>
      <c r="J53" s="6"/>
      <c r="K53" s="6"/>
      <c r="L53" s="6"/>
      <c r="M53" s="6"/>
      <c r="N53" s="6"/>
      <c r="O53" s="6"/>
      <c r="P53" s="6"/>
      <c r="Q53" s="6"/>
      <c r="R53" s="6"/>
      <c r="S53" s="6"/>
      <c r="T53" s="6"/>
      <c r="U53" s="6"/>
      <c r="V53" s="6"/>
      <c r="W53" s="6"/>
      <c r="X53" s="6"/>
      <c r="Y53" s="6"/>
      <c r="Z53" s="6"/>
      <c r="AA53" s="6"/>
      <c r="AB53" s="6"/>
      <c r="AC53" s="6"/>
      <c r="AD53" s="6"/>
      <c r="AE53" s="60"/>
      <c r="AF53" s="26"/>
      <c r="AG53" s="26"/>
      <c r="AH53" s="26"/>
      <c r="AI53" s="26"/>
      <c r="AJ53" s="26"/>
      <c r="AK53" s="26"/>
      <c r="AL53" s="49" t="s">
        <v>136</v>
      </c>
    </row>
    <row r="54" spans="1:38" s="2" customFormat="1" ht="37.5" customHeight="1" thickBot="1" x14ac:dyDescent="0.25">
      <c r="A54" s="70" t="s">
        <v>120</v>
      </c>
      <c r="B54" s="74" t="s">
        <v>137</v>
      </c>
      <c r="C54" s="76" t="s">
        <v>138</v>
      </c>
      <c r="D54" s="73"/>
      <c r="E54" s="143" t="s">
        <v>430</v>
      </c>
      <c r="F54" s="143" t="s">
        <v>457</v>
      </c>
      <c r="G54" s="143" t="s">
        <v>457</v>
      </c>
      <c r="H54" s="6"/>
      <c r="I54" s="6"/>
      <c r="J54" s="6"/>
      <c r="K54" s="6"/>
      <c r="L54" s="6"/>
      <c r="M54" s="6"/>
      <c r="N54" s="6"/>
      <c r="O54" s="6"/>
      <c r="P54" s="6"/>
      <c r="Q54" s="6"/>
      <c r="R54" s="6"/>
      <c r="S54" s="6"/>
      <c r="T54" s="6"/>
      <c r="U54" s="6"/>
      <c r="V54" s="6"/>
      <c r="W54" s="6"/>
      <c r="X54" s="6"/>
      <c r="Y54" s="6"/>
      <c r="Z54" s="6"/>
      <c r="AA54" s="6"/>
      <c r="AB54" s="6"/>
      <c r="AC54" s="6"/>
      <c r="AD54" s="6"/>
      <c r="AE54" s="60"/>
      <c r="AF54" s="26"/>
      <c r="AG54" s="26"/>
      <c r="AH54" s="26"/>
      <c r="AI54" s="26"/>
      <c r="AJ54" s="26"/>
      <c r="AK54" s="26"/>
      <c r="AL54" s="49" t="s">
        <v>420</v>
      </c>
    </row>
    <row r="55" spans="1:38" s="2" customFormat="1" ht="26.25" customHeight="1" thickBot="1" x14ac:dyDescent="0.25">
      <c r="A55" s="70" t="s">
        <v>120</v>
      </c>
      <c r="B55" s="74" t="s">
        <v>139</v>
      </c>
      <c r="C55" s="76" t="s">
        <v>140</v>
      </c>
      <c r="D55" s="73"/>
      <c r="E55" s="143" t="s">
        <v>457</v>
      </c>
      <c r="F55" s="143" t="s">
        <v>457</v>
      </c>
      <c r="G55" s="143" t="s">
        <v>457</v>
      </c>
      <c r="H55" s="6"/>
      <c r="I55" s="6"/>
      <c r="J55" s="6"/>
      <c r="K55" s="6"/>
      <c r="L55" s="6"/>
      <c r="M55" s="6"/>
      <c r="N55" s="6"/>
      <c r="O55" s="6"/>
      <c r="P55" s="6"/>
      <c r="Q55" s="6"/>
      <c r="R55" s="6"/>
      <c r="S55" s="6"/>
      <c r="T55" s="6"/>
      <c r="U55" s="6"/>
      <c r="V55" s="6"/>
      <c r="W55" s="6"/>
      <c r="X55" s="6"/>
      <c r="Y55" s="6"/>
      <c r="Z55" s="6"/>
      <c r="AA55" s="6"/>
      <c r="AB55" s="6"/>
      <c r="AC55" s="6"/>
      <c r="AD55" s="6"/>
      <c r="AE55" s="60"/>
      <c r="AF55" s="26"/>
      <c r="AG55" s="26"/>
      <c r="AH55" s="26"/>
      <c r="AI55" s="26"/>
      <c r="AJ55" s="26"/>
      <c r="AK55" s="26"/>
      <c r="AL55" s="49" t="s">
        <v>141</v>
      </c>
    </row>
    <row r="56" spans="1:38" s="2" customFormat="1" ht="26.25" customHeight="1" thickBot="1" x14ac:dyDescent="0.25">
      <c r="A56" s="74" t="s">
        <v>120</v>
      </c>
      <c r="B56" s="74" t="s">
        <v>142</v>
      </c>
      <c r="C56" s="76" t="s">
        <v>402</v>
      </c>
      <c r="D56" s="73"/>
      <c r="E56" s="143" t="s">
        <v>457</v>
      </c>
      <c r="F56" s="143" t="s">
        <v>457</v>
      </c>
      <c r="G56" s="143" t="s">
        <v>457</v>
      </c>
      <c r="H56" s="6"/>
      <c r="I56" s="6"/>
      <c r="J56" s="6"/>
      <c r="K56" s="6"/>
      <c r="L56" s="6"/>
      <c r="M56" s="6"/>
      <c r="N56" s="6"/>
      <c r="O56" s="6"/>
      <c r="P56" s="6"/>
      <c r="Q56" s="6"/>
      <c r="R56" s="6"/>
      <c r="S56" s="6"/>
      <c r="T56" s="6"/>
      <c r="U56" s="6"/>
      <c r="V56" s="6"/>
      <c r="W56" s="6"/>
      <c r="X56" s="6"/>
      <c r="Y56" s="6"/>
      <c r="Z56" s="6"/>
      <c r="AA56" s="6"/>
      <c r="AB56" s="6"/>
      <c r="AC56" s="6"/>
      <c r="AD56" s="6"/>
      <c r="AE56" s="60"/>
      <c r="AF56" s="26"/>
      <c r="AG56" s="26"/>
      <c r="AH56" s="26"/>
      <c r="AI56" s="26"/>
      <c r="AJ56" s="26"/>
      <c r="AK56" s="26"/>
      <c r="AL56" s="49" t="s">
        <v>413</v>
      </c>
    </row>
    <row r="57" spans="1:38" s="2" customFormat="1" ht="26.25" customHeight="1" thickBot="1" x14ac:dyDescent="0.25">
      <c r="A57" s="70" t="s">
        <v>54</v>
      </c>
      <c r="B57" s="70" t="s">
        <v>144</v>
      </c>
      <c r="C57" s="71" t="s">
        <v>145</v>
      </c>
      <c r="D57" s="72"/>
      <c r="E57" s="143" t="s">
        <v>429</v>
      </c>
      <c r="F57" s="143" t="s">
        <v>429</v>
      </c>
      <c r="G57" s="143" t="s">
        <v>429</v>
      </c>
      <c r="H57" s="6"/>
      <c r="I57" s="6"/>
      <c r="J57" s="6"/>
      <c r="K57" s="6"/>
      <c r="L57" s="6"/>
      <c r="M57" s="6"/>
      <c r="N57" s="6"/>
      <c r="O57" s="6"/>
      <c r="P57" s="6"/>
      <c r="Q57" s="6"/>
      <c r="R57" s="6"/>
      <c r="S57" s="6"/>
      <c r="T57" s="6"/>
      <c r="U57" s="6"/>
      <c r="V57" s="6"/>
      <c r="W57" s="6"/>
      <c r="X57" s="6"/>
      <c r="Y57" s="6"/>
      <c r="Z57" s="6"/>
      <c r="AA57" s="6"/>
      <c r="AB57" s="6"/>
      <c r="AC57" s="6"/>
      <c r="AD57" s="6"/>
      <c r="AE57" s="60"/>
      <c r="AF57" s="26"/>
      <c r="AG57" s="26"/>
      <c r="AH57" s="26"/>
      <c r="AI57" s="26"/>
      <c r="AJ57" s="26"/>
      <c r="AK57" s="26"/>
      <c r="AL57" s="49" t="s">
        <v>146</v>
      </c>
    </row>
    <row r="58" spans="1:38" s="2" customFormat="1" ht="26.25" customHeight="1" thickBot="1" x14ac:dyDescent="0.25">
      <c r="A58" s="70" t="s">
        <v>54</v>
      </c>
      <c r="B58" s="70" t="s">
        <v>147</v>
      </c>
      <c r="C58" s="71" t="s">
        <v>148</v>
      </c>
      <c r="D58" s="72"/>
      <c r="E58" s="143" t="s">
        <v>429</v>
      </c>
      <c r="F58" s="143" t="s">
        <v>429</v>
      </c>
      <c r="G58" s="143" t="s">
        <v>429</v>
      </c>
      <c r="H58" s="6"/>
      <c r="I58" s="6"/>
      <c r="J58" s="6"/>
      <c r="K58" s="6"/>
      <c r="L58" s="6"/>
      <c r="M58" s="6"/>
      <c r="N58" s="6"/>
      <c r="O58" s="6"/>
      <c r="P58" s="6"/>
      <c r="Q58" s="6"/>
      <c r="R58" s="6"/>
      <c r="S58" s="6"/>
      <c r="T58" s="6"/>
      <c r="U58" s="6"/>
      <c r="V58" s="6"/>
      <c r="W58" s="6"/>
      <c r="X58" s="6"/>
      <c r="Y58" s="6"/>
      <c r="Z58" s="6"/>
      <c r="AA58" s="6"/>
      <c r="AB58" s="6"/>
      <c r="AC58" s="6"/>
      <c r="AD58" s="6"/>
      <c r="AE58" s="60"/>
      <c r="AF58" s="26"/>
      <c r="AG58" s="26"/>
      <c r="AH58" s="26"/>
      <c r="AI58" s="26"/>
      <c r="AJ58" s="26"/>
      <c r="AK58" s="26"/>
      <c r="AL58" s="49" t="s">
        <v>149</v>
      </c>
    </row>
    <row r="59" spans="1:38" s="2" customFormat="1" ht="26.25" customHeight="1" thickBot="1" x14ac:dyDescent="0.25">
      <c r="A59" s="70" t="s">
        <v>54</v>
      </c>
      <c r="B59" s="78" t="s">
        <v>150</v>
      </c>
      <c r="C59" s="71" t="s">
        <v>403</v>
      </c>
      <c r="D59" s="72"/>
      <c r="E59" s="143" t="s">
        <v>429</v>
      </c>
      <c r="F59" s="143">
        <v>0</v>
      </c>
      <c r="G59" s="143" t="s">
        <v>429</v>
      </c>
      <c r="H59" s="6"/>
      <c r="I59" s="6"/>
      <c r="J59" s="6"/>
      <c r="K59" s="6"/>
      <c r="L59" s="6"/>
      <c r="M59" s="6"/>
      <c r="N59" s="6"/>
      <c r="O59" s="6"/>
      <c r="P59" s="6"/>
      <c r="Q59" s="6"/>
      <c r="R59" s="6"/>
      <c r="S59" s="6"/>
      <c r="T59" s="6"/>
      <c r="U59" s="6"/>
      <c r="V59" s="6"/>
      <c r="W59" s="6"/>
      <c r="X59" s="6"/>
      <c r="Y59" s="6"/>
      <c r="Z59" s="6"/>
      <c r="AA59" s="6"/>
      <c r="AB59" s="6"/>
      <c r="AC59" s="6"/>
      <c r="AD59" s="6"/>
      <c r="AE59" s="60"/>
      <c r="AF59" s="26"/>
      <c r="AG59" s="26"/>
      <c r="AH59" s="26"/>
      <c r="AI59" s="26"/>
      <c r="AJ59" s="26"/>
      <c r="AK59" s="26"/>
      <c r="AL59" s="49" t="s">
        <v>421</v>
      </c>
    </row>
    <row r="60" spans="1:38" s="2" customFormat="1" ht="26.25" customHeight="1" thickBot="1" x14ac:dyDescent="0.25">
      <c r="A60" s="70" t="s">
        <v>54</v>
      </c>
      <c r="B60" s="78" t="s">
        <v>151</v>
      </c>
      <c r="C60" s="71" t="s">
        <v>152</v>
      </c>
      <c r="D60" s="117"/>
      <c r="E60" s="143" t="s">
        <v>430</v>
      </c>
      <c r="F60" s="143" t="s">
        <v>430</v>
      </c>
      <c r="G60" s="143" t="s">
        <v>430</v>
      </c>
      <c r="H60" s="6"/>
      <c r="I60" s="6"/>
      <c r="J60" s="6"/>
      <c r="K60" s="6"/>
      <c r="L60" s="6"/>
      <c r="M60" s="6"/>
      <c r="N60" s="6"/>
      <c r="O60" s="6"/>
      <c r="P60" s="6"/>
      <c r="Q60" s="6"/>
      <c r="R60" s="6"/>
      <c r="S60" s="6"/>
      <c r="T60" s="6"/>
      <c r="U60" s="6"/>
      <c r="V60" s="6"/>
      <c r="W60" s="6"/>
      <c r="X60" s="6"/>
      <c r="Y60" s="6"/>
      <c r="Z60" s="6"/>
      <c r="AA60" s="6"/>
      <c r="AB60" s="6"/>
      <c r="AC60" s="6"/>
      <c r="AD60" s="6"/>
      <c r="AE60" s="60"/>
      <c r="AF60" s="26"/>
      <c r="AG60" s="26"/>
      <c r="AH60" s="26"/>
      <c r="AI60" s="26"/>
      <c r="AJ60" s="26"/>
      <c r="AK60" s="26"/>
      <c r="AL60" s="49" t="s">
        <v>422</v>
      </c>
    </row>
    <row r="61" spans="1:38" s="2" customFormat="1" ht="26.25" customHeight="1" thickBot="1" x14ac:dyDescent="0.25">
      <c r="A61" s="70" t="s">
        <v>54</v>
      </c>
      <c r="B61" s="78" t="s">
        <v>153</v>
      </c>
      <c r="C61" s="71" t="s">
        <v>154</v>
      </c>
      <c r="D61" s="72"/>
      <c r="E61" s="143" t="s">
        <v>430</v>
      </c>
      <c r="F61" s="143" t="s">
        <v>430</v>
      </c>
      <c r="G61" s="143" t="s">
        <v>430</v>
      </c>
      <c r="H61" s="6"/>
      <c r="I61" s="6"/>
      <c r="J61" s="6"/>
      <c r="K61" s="6"/>
      <c r="L61" s="6"/>
      <c r="M61" s="6"/>
      <c r="N61" s="6"/>
      <c r="O61" s="6"/>
      <c r="P61" s="6"/>
      <c r="Q61" s="6"/>
      <c r="R61" s="6"/>
      <c r="S61" s="6"/>
      <c r="T61" s="6"/>
      <c r="U61" s="6"/>
      <c r="V61" s="6"/>
      <c r="W61" s="6"/>
      <c r="X61" s="6"/>
      <c r="Y61" s="6"/>
      <c r="Z61" s="6"/>
      <c r="AA61" s="6"/>
      <c r="AB61" s="6"/>
      <c r="AC61" s="6"/>
      <c r="AD61" s="6"/>
      <c r="AE61" s="60"/>
      <c r="AF61" s="26"/>
      <c r="AG61" s="26"/>
      <c r="AH61" s="26"/>
      <c r="AI61" s="26"/>
      <c r="AJ61" s="26"/>
      <c r="AK61" s="26"/>
      <c r="AL61" s="49" t="s">
        <v>423</v>
      </c>
    </row>
    <row r="62" spans="1:38" s="2" customFormat="1" ht="26.25" customHeight="1" thickBot="1" x14ac:dyDescent="0.25">
      <c r="A62" s="70" t="s">
        <v>54</v>
      </c>
      <c r="B62" s="78" t="s">
        <v>155</v>
      </c>
      <c r="C62" s="71" t="s">
        <v>156</v>
      </c>
      <c r="D62" s="72"/>
      <c r="E62" s="143" t="s">
        <v>430</v>
      </c>
      <c r="F62" s="143" t="s">
        <v>430</v>
      </c>
      <c r="G62" s="143" t="s">
        <v>430</v>
      </c>
      <c r="H62" s="6"/>
      <c r="I62" s="6"/>
      <c r="J62" s="6"/>
      <c r="K62" s="6"/>
      <c r="L62" s="6"/>
      <c r="M62" s="6"/>
      <c r="N62" s="6"/>
      <c r="O62" s="6"/>
      <c r="P62" s="6"/>
      <c r="Q62" s="6"/>
      <c r="R62" s="6"/>
      <c r="S62" s="6"/>
      <c r="T62" s="6"/>
      <c r="U62" s="6"/>
      <c r="V62" s="6"/>
      <c r="W62" s="6"/>
      <c r="X62" s="6"/>
      <c r="Y62" s="6"/>
      <c r="Z62" s="6"/>
      <c r="AA62" s="6"/>
      <c r="AB62" s="6"/>
      <c r="AC62" s="6"/>
      <c r="AD62" s="6"/>
      <c r="AE62" s="60"/>
      <c r="AF62" s="26"/>
      <c r="AG62" s="26"/>
      <c r="AH62" s="26"/>
      <c r="AI62" s="26"/>
      <c r="AJ62" s="26"/>
      <c r="AK62" s="26"/>
      <c r="AL62" s="49" t="s">
        <v>424</v>
      </c>
    </row>
    <row r="63" spans="1:38" s="2" customFormat="1" ht="26.25" customHeight="1" thickBot="1" x14ac:dyDescent="0.25">
      <c r="A63" s="70" t="s">
        <v>54</v>
      </c>
      <c r="B63" s="78" t="s">
        <v>157</v>
      </c>
      <c r="C63" s="76" t="s">
        <v>158</v>
      </c>
      <c r="D63" s="79"/>
      <c r="E63" s="143" t="s">
        <v>430</v>
      </c>
      <c r="F63" s="143" t="s">
        <v>430</v>
      </c>
      <c r="G63" s="143" t="s">
        <v>430</v>
      </c>
      <c r="H63" s="6"/>
      <c r="I63" s="6"/>
      <c r="J63" s="6"/>
      <c r="K63" s="6"/>
      <c r="L63" s="6"/>
      <c r="M63" s="6"/>
      <c r="N63" s="6"/>
      <c r="O63" s="6"/>
      <c r="P63" s="6"/>
      <c r="Q63" s="6"/>
      <c r="R63" s="6"/>
      <c r="S63" s="6"/>
      <c r="T63" s="6"/>
      <c r="U63" s="6"/>
      <c r="V63" s="6"/>
      <c r="W63" s="6"/>
      <c r="X63" s="6"/>
      <c r="Y63" s="6"/>
      <c r="Z63" s="6"/>
      <c r="AA63" s="6"/>
      <c r="AB63" s="6"/>
      <c r="AC63" s="6"/>
      <c r="AD63" s="6"/>
      <c r="AE63" s="60"/>
      <c r="AF63" s="26"/>
      <c r="AG63" s="26"/>
      <c r="AH63" s="26"/>
      <c r="AI63" s="26"/>
      <c r="AJ63" s="26"/>
      <c r="AK63" s="26"/>
      <c r="AL63" s="49" t="s">
        <v>413</v>
      </c>
    </row>
    <row r="64" spans="1:38" s="2" customFormat="1" ht="26.25" customHeight="1" thickBot="1" x14ac:dyDescent="0.25">
      <c r="A64" s="70" t="s">
        <v>54</v>
      </c>
      <c r="B64" s="78" t="s">
        <v>159</v>
      </c>
      <c r="C64" s="71" t="s">
        <v>160</v>
      </c>
      <c r="D64" s="72"/>
      <c r="E64" s="143" t="s">
        <v>445</v>
      </c>
      <c r="F64" s="143" t="s">
        <v>445</v>
      </c>
      <c r="G64" s="143" t="s">
        <v>445</v>
      </c>
      <c r="H64" s="6"/>
      <c r="I64" s="6"/>
      <c r="J64" s="6"/>
      <c r="K64" s="6"/>
      <c r="L64" s="6"/>
      <c r="M64" s="6"/>
      <c r="N64" s="6"/>
      <c r="O64" s="6"/>
      <c r="P64" s="6"/>
      <c r="Q64" s="6"/>
      <c r="R64" s="6"/>
      <c r="S64" s="6"/>
      <c r="T64" s="6"/>
      <c r="U64" s="6"/>
      <c r="V64" s="6"/>
      <c r="W64" s="6"/>
      <c r="X64" s="6"/>
      <c r="Y64" s="6"/>
      <c r="Z64" s="6"/>
      <c r="AA64" s="6"/>
      <c r="AB64" s="6"/>
      <c r="AC64" s="6"/>
      <c r="AD64" s="6"/>
      <c r="AE64" s="60"/>
      <c r="AF64" s="26"/>
      <c r="AG64" s="26"/>
      <c r="AH64" s="26"/>
      <c r="AI64" s="26"/>
      <c r="AJ64" s="26"/>
      <c r="AK64" s="26"/>
      <c r="AL64" s="49" t="s">
        <v>161</v>
      </c>
    </row>
    <row r="65" spans="1:38" s="2" customFormat="1" ht="26.25" customHeight="1" thickBot="1" x14ac:dyDescent="0.25">
      <c r="A65" s="70" t="s">
        <v>54</v>
      </c>
      <c r="B65" s="74" t="s">
        <v>162</v>
      </c>
      <c r="C65" s="71" t="s">
        <v>163</v>
      </c>
      <c r="D65" s="72"/>
      <c r="E65" s="143">
        <v>2.105</v>
      </c>
      <c r="F65" s="143" t="s">
        <v>430</v>
      </c>
      <c r="G65" s="143" t="s">
        <v>430</v>
      </c>
      <c r="H65" s="6"/>
      <c r="I65" s="6"/>
      <c r="J65" s="6"/>
      <c r="K65" s="6"/>
      <c r="L65" s="6"/>
      <c r="M65" s="6"/>
      <c r="N65" s="6"/>
      <c r="O65" s="6"/>
      <c r="P65" s="6"/>
      <c r="Q65" s="6"/>
      <c r="R65" s="6"/>
      <c r="S65" s="6"/>
      <c r="T65" s="6"/>
      <c r="U65" s="6"/>
      <c r="V65" s="6"/>
      <c r="W65" s="6"/>
      <c r="X65" s="6"/>
      <c r="Y65" s="6"/>
      <c r="Z65" s="6"/>
      <c r="AA65" s="6"/>
      <c r="AB65" s="6"/>
      <c r="AC65" s="6"/>
      <c r="AD65" s="6"/>
      <c r="AE65" s="60"/>
      <c r="AF65" s="26"/>
      <c r="AG65" s="26"/>
      <c r="AH65" s="26"/>
      <c r="AI65" s="26"/>
      <c r="AJ65" s="26"/>
      <c r="AK65" s="26"/>
      <c r="AL65" s="49" t="s">
        <v>164</v>
      </c>
    </row>
    <row r="66" spans="1:38" s="2" customFormat="1" ht="26.25" customHeight="1" thickBot="1" x14ac:dyDescent="0.25">
      <c r="A66" s="70" t="s">
        <v>54</v>
      </c>
      <c r="B66" s="74" t="s">
        <v>165</v>
      </c>
      <c r="C66" s="71" t="s">
        <v>166</v>
      </c>
      <c r="D66" s="72"/>
      <c r="E66" s="143" t="s">
        <v>445</v>
      </c>
      <c r="F66" s="143" t="s">
        <v>430</v>
      </c>
      <c r="G66" s="143" t="s">
        <v>430</v>
      </c>
      <c r="H66" s="6"/>
      <c r="I66" s="6"/>
      <c r="J66" s="6"/>
      <c r="K66" s="6"/>
      <c r="L66" s="6"/>
      <c r="M66" s="6"/>
      <c r="N66" s="6"/>
      <c r="O66" s="6"/>
      <c r="P66" s="6"/>
      <c r="Q66" s="6"/>
      <c r="R66" s="6"/>
      <c r="S66" s="6"/>
      <c r="T66" s="6"/>
      <c r="U66" s="6"/>
      <c r="V66" s="6"/>
      <c r="W66" s="6"/>
      <c r="X66" s="6"/>
      <c r="Y66" s="6"/>
      <c r="Z66" s="6"/>
      <c r="AA66" s="6"/>
      <c r="AB66" s="6"/>
      <c r="AC66" s="6"/>
      <c r="AD66" s="6"/>
      <c r="AE66" s="60"/>
      <c r="AF66" s="26"/>
      <c r="AG66" s="26"/>
      <c r="AH66" s="26"/>
      <c r="AI66" s="26"/>
      <c r="AJ66" s="26"/>
      <c r="AK66" s="26"/>
      <c r="AL66" s="49" t="s">
        <v>167</v>
      </c>
    </row>
    <row r="67" spans="1:38" s="2" customFormat="1" ht="26.25" customHeight="1" thickBot="1" x14ac:dyDescent="0.25">
      <c r="A67" s="70" t="s">
        <v>54</v>
      </c>
      <c r="B67" s="74" t="s">
        <v>168</v>
      </c>
      <c r="C67" s="71" t="s">
        <v>169</v>
      </c>
      <c r="D67" s="72"/>
      <c r="E67" s="143" t="s">
        <v>445</v>
      </c>
      <c r="F67" s="143" t="s">
        <v>445</v>
      </c>
      <c r="G67" s="143" t="s">
        <v>445</v>
      </c>
      <c r="H67" s="6"/>
      <c r="I67" s="6"/>
      <c r="J67" s="6"/>
      <c r="K67" s="6"/>
      <c r="L67" s="6"/>
      <c r="M67" s="6"/>
      <c r="N67" s="6"/>
      <c r="O67" s="6"/>
      <c r="P67" s="6"/>
      <c r="Q67" s="6"/>
      <c r="R67" s="6"/>
      <c r="S67" s="6"/>
      <c r="T67" s="6"/>
      <c r="U67" s="6"/>
      <c r="V67" s="6"/>
      <c r="W67" s="6"/>
      <c r="X67" s="6"/>
      <c r="Y67" s="6"/>
      <c r="Z67" s="6"/>
      <c r="AA67" s="6"/>
      <c r="AB67" s="6"/>
      <c r="AC67" s="6"/>
      <c r="AD67" s="6"/>
      <c r="AE67" s="60"/>
      <c r="AF67" s="26"/>
      <c r="AG67" s="26"/>
      <c r="AH67" s="26"/>
      <c r="AI67" s="26"/>
      <c r="AJ67" s="26"/>
      <c r="AK67" s="26"/>
      <c r="AL67" s="49" t="s">
        <v>170</v>
      </c>
    </row>
    <row r="68" spans="1:38" s="2" customFormat="1" ht="26.25" customHeight="1" thickBot="1" x14ac:dyDescent="0.25">
      <c r="A68" s="70" t="s">
        <v>54</v>
      </c>
      <c r="B68" s="74" t="s">
        <v>171</v>
      </c>
      <c r="C68" s="71" t="s">
        <v>172</v>
      </c>
      <c r="D68" s="72"/>
      <c r="E68" s="143" t="s">
        <v>445</v>
      </c>
      <c r="F68" s="143" t="s">
        <v>445</v>
      </c>
      <c r="G68" s="143" t="s">
        <v>445</v>
      </c>
      <c r="H68" s="6"/>
      <c r="I68" s="6"/>
      <c r="J68" s="6"/>
      <c r="K68" s="6"/>
      <c r="L68" s="6"/>
      <c r="M68" s="6"/>
      <c r="N68" s="6"/>
      <c r="O68" s="6"/>
      <c r="P68" s="6"/>
      <c r="Q68" s="6"/>
      <c r="R68" s="6"/>
      <c r="S68" s="6"/>
      <c r="T68" s="6"/>
      <c r="U68" s="6"/>
      <c r="V68" s="6"/>
      <c r="W68" s="6"/>
      <c r="X68" s="6"/>
      <c r="Y68" s="6"/>
      <c r="Z68" s="6"/>
      <c r="AA68" s="6"/>
      <c r="AB68" s="6"/>
      <c r="AC68" s="6"/>
      <c r="AD68" s="6"/>
      <c r="AE68" s="60"/>
      <c r="AF68" s="26"/>
      <c r="AG68" s="26"/>
      <c r="AH68" s="26"/>
      <c r="AI68" s="26"/>
      <c r="AJ68" s="26"/>
      <c r="AK68" s="26"/>
      <c r="AL68" s="49" t="s">
        <v>173</v>
      </c>
    </row>
    <row r="69" spans="1:38" s="2" customFormat="1" ht="26.25" customHeight="1" thickBot="1" x14ac:dyDescent="0.25">
      <c r="A69" s="70" t="s">
        <v>54</v>
      </c>
      <c r="B69" s="70" t="s">
        <v>174</v>
      </c>
      <c r="C69" s="71" t="s">
        <v>175</v>
      </c>
      <c r="D69" s="77"/>
      <c r="E69" s="143" t="s">
        <v>445</v>
      </c>
      <c r="F69" s="143" t="s">
        <v>445</v>
      </c>
      <c r="G69" s="143" t="s">
        <v>445</v>
      </c>
      <c r="H69" s="6"/>
      <c r="I69" s="6"/>
      <c r="J69" s="6"/>
      <c r="K69" s="6"/>
      <c r="L69" s="6"/>
      <c r="M69" s="6"/>
      <c r="N69" s="6"/>
      <c r="O69" s="6"/>
      <c r="P69" s="6"/>
      <c r="Q69" s="6"/>
      <c r="R69" s="6"/>
      <c r="S69" s="6"/>
      <c r="T69" s="6"/>
      <c r="U69" s="6"/>
      <c r="V69" s="6"/>
      <c r="W69" s="6"/>
      <c r="X69" s="6"/>
      <c r="Y69" s="6"/>
      <c r="Z69" s="6"/>
      <c r="AA69" s="6"/>
      <c r="AB69" s="6"/>
      <c r="AC69" s="6"/>
      <c r="AD69" s="6"/>
      <c r="AE69" s="60"/>
      <c r="AF69" s="26"/>
      <c r="AG69" s="26"/>
      <c r="AH69" s="26"/>
      <c r="AI69" s="26"/>
      <c r="AJ69" s="26"/>
      <c r="AK69" s="26"/>
      <c r="AL69" s="49" t="s">
        <v>176</v>
      </c>
    </row>
    <row r="70" spans="1:38" s="2" customFormat="1" ht="26.25" customHeight="1" thickBot="1" x14ac:dyDescent="0.25">
      <c r="A70" s="70" t="s">
        <v>54</v>
      </c>
      <c r="B70" s="70" t="s">
        <v>177</v>
      </c>
      <c r="C70" s="71" t="s">
        <v>386</v>
      </c>
      <c r="D70" s="77"/>
      <c r="E70" s="143" t="s">
        <v>445</v>
      </c>
      <c r="F70" s="143" t="s">
        <v>445</v>
      </c>
      <c r="G70" s="143" t="s">
        <v>445</v>
      </c>
      <c r="H70" s="6"/>
      <c r="I70" s="6"/>
      <c r="J70" s="6"/>
      <c r="K70" s="6"/>
      <c r="L70" s="6"/>
      <c r="M70" s="6"/>
      <c r="N70" s="6"/>
      <c r="O70" s="6"/>
      <c r="P70" s="6"/>
      <c r="Q70" s="6"/>
      <c r="R70" s="6"/>
      <c r="S70" s="6"/>
      <c r="T70" s="6"/>
      <c r="U70" s="6"/>
      <c r="V70" s="6"/>
      <c r="W70" s="6"/>
      <c r="X70" s="6"/>
      <c r="Y70" s="6"/>
      <c r="Z70" s="6"/>
      <c r="AA70" s="6"/>
      <c r="AB70" s="6"/>
      <c r="AC70" s="6"/>
      <c r="AD70" s="6"/>
      <c r="AE70" s="60"/>
      <c r="AF70" s="26"/>
      <c r="AG70" s="26"/>
      <c r="AH70" s="26"/>
      <c r="AI70" s="26"/>
      <c r="AJ70" s="26"/>
      <c r="AK70" s="26"/>
      <c r="AL70" s="49" t="s">
        <v>413</v>
      </c>
    </row>
    <row r="71" spans="1:38" s="2" customFormat="1" ht="26.25" customHeight="1" thickBot="1" x14ac:dyDescent="0.25">
      <c r="A71" s="70" t="s">
        <v>54</v>
      </c>
      <c r="B71" s="70" t="s">
        <v>178</v>
      </c>
      <c r="C71" s="71" t="s">
        <v>179</v>
      </c>
      <c r="D71" s="77"/>
      <c r="E71" s="143" t="s">
        <v>457</v>
      </c>
      <c r="F71" s="143" t="s">
        <v>457</v>
      </c>
      <c r="G71" s="143" t="s">
        <v>457</v>
      </c>
      <c r="H71" s="6"/>
      <c r="I71" s="6"/>
      <c r="J71" s="6"/>
      <c r="K71" s="6"/>
      <c r="L71" s="6"/>
      <c r="M71" s="6"/>
      <c r="N71" s="6"/>
      <c r="O71" s="6"/>
      <c r="P71" s="6"/>
      <c r="Q71" s="6"/>
      <c r="R71" s="6"/>
      <c r="S71" s="6"/>
      <c r="T71" s="6"/>
      <c r="U71" s="6"/>
      <c r="V71" s="6"/>
      <c r="W71" s="6"/>
      <c r="X71" s="6"/>
      <c r="Y71" s="6"/>
      <c r="Z71" s="6"/>
      <c r="AA71" s="6"/>
      <c r="AB71" s="6"/>
      <c r="AC71" s="6"/>
      <c r="AD71" s="6"/>
      <c r="AE71" s="60"/>
      <c r="AF71" s="26"/>
      <c r="AG71" s="26"/>
      <c r="AH71" s="26"/>
      <c r="AI71" s="26"/>
      <c r="AJ71" s="26"/>
      <c r="AK71" s="26"/>
      <c r="AL71" s="49" t="s">
        <v>413</v>
      </c>
    </row>
    <row r="72" spans="1:38" s="2" customFormat="1" ht="26.25" customHeight="1" thickBot="1" x14ac:dyDescent="0.25">
      <c r="A72" s="70" t="s">
        <v>54</v>
      </c>
      <c r="B72" s="70" t="s">
        <v>180</v>
      </c>
      <c r="C72" s="71" t="s">
        <v>181</v>
      </c>
      <c r="D72" s="72"/>
      <c r="E72" s="143" t="s">
        <v>445</v>
      </c>
      <c r="F72" s="143" t="s">
        <v>445</v>
      </c>
      <c r="G72" s="143" t="s">
        <v>445</v>
      </c>
      <c r="H72" s="6"/>
      <c r="I72" s="6"/>
      <c r="J72" s="6"/>
      <c r="K72" s="6"/>
      <c r="L72" s="6"/>
      <c r="M72" s="6"/>
      <c r="N72" s="6"/>
      <c r="O72" s="6"/>
      <c r="P72" s="6"/>
      <c r="Q72" s="6"/>
      <c r="R72" s="6"/>
      <c r="S72" s="6"/>
      <c r="T72" s="6"/>
      <c r="U72" s="6"/>
      <c r="V72" s="6"/>
      <c r="W72" s="6"/>
      <c r="X72" s="6"/>
      <c r="Y72" s="6"/>
      <c r="Z72" s="6"/>
      <c r="AA72" s="6"/>
      <c r="AB72" s="6"/>
      <c r="AC72" s="6"/>
      <c r="AD72" s="6"/>
      <c r="AE72" s="60"/>
      <c r="AF72" s="26"/>
      <c r="AG72" s="26"/>
      <c r="AH72" s="26"/>
      <c r="AI72" s="26"/>
      <c r="AJ72" s="26"/>
      <c r="AK72" s="26"/>
      <c r="AL72" s="49" t="s">
        <v>182</v>
      </c>
    </row>
    <row r="73" spans="1:38" s="2" customFormat="1" ht="26.25" customHeight="1" thickBot="1" x14ac:dyDescent="0.25">
      <c r="A73" s="70" t="s">
        <v>54</v>
      </c>
      <c r="B73" s="70" t="s">
        <v>183</v>
      </c>
      <c r="C73" s="71" t="s">
        <v>184</v>
      </c>
      <c r="D73" s="72"/>
      <c r="E73" s="143" t="s">
        <v>445</v>
      </c>
      <c r="F73" s="143" t="s">
        <v>445</v>
      </c>
      <c r="G73" s="143" t="s">
        <v>445</v>
      </c>
      <c r="H73" s="6"/>
      <c r="I73" s="6"/>
      <c r="J73" s="6"/>
      <c r="K73" s="6"/>
      <c r="L73" s="6"/>
      <c r="M73" s="6"/>
      <c r="N73" s="6"/>
      <c r="O73" s="6"/>
      <c r="P73" s="6"/>
      <c r="Q73" s="6"/>
      <c r="R73" s="6"/>
      <c r="S73" s="6"/>
      <c r="T73" s="6"/>
      <c r="U73" s="6"/>
      <c r="V73" s="6"/>
      <c r="W73" s="6"/>
      <c r="X73" s="6"/>
      <c r="Y73" s="6"/>
      <c r="Z73" s="6"/>
      <c r="AA73" s="6"/>
      <c r="AB73" s="6"/>
      <c r="AC73" s="6"/>
      <c r="AD73" s="6"/>
      <c r="AE73" s="60"/>
      <c r="AF73" s="26"/>
      <c r="AG73" s="26"/>
      <c r="AH73" s="26"/>
      <c r="AI73" s="26"/>
      <c r="AJ73" s="26"/>
      <c r="AK73" s="26"/>
      <c r="AL73" s="49" t="s">
        <v>185</v>
      </c>
    </row>
    <row r="74" spans="1:38" s="2" customFormat="1" ht="26.25" customHeight="1" thickBot="1" x14ac:dyDescent="0.25">
      <c r="A74" s="70" t="s">
        <v>54</v>
      </c>
      <c r="B74" s="70" t="s">
        <v>186</v>
      </c>
      <c r="C74" s="71" t="s">
        <v>187</v>
      </c>
      <c r="D74" s="72"/>
      <c r="E74" s="143" t="s">
        <v>445</v>
      </c>
      <c r="F74" s="143" t="s">
        <v>445</v>
      </c>
      <c r="G74" s="143" t="s">
        <v>445</v>
      </c>
      <c r="H74" s="6"/>
      <c r="I74" s="6"/>
      <c r="J74" s="6"/>
      <c r="K74" s="6"/>
      <c r="L74" s="6"/>
      <c r="M74" s="6"/>
      <c r="N74" s="6"/>
      <c r="O74" s="6"/>
      <c r="P74" s="6"/>
      <c r="Q74" s="6"/>
      <c r="R74" s="6"/>
      <c r="S74" s="6"/>
      <c r="T74" s="6"/>
      <c r="U74" s="6"/>
      <c r="V74" s="6"/>
      <c r="W74" s="6"/>
      <c r="X74" s="6"/>
      <c r="Y74" s="6"/>
      <c r="Z74" s="6"/>
      <c r="AA74" s="6"/>
      <c r="AB74" s="6"/>
      <c r="AC74" s="6"/>
      <c r="AD74" s="6"/>
      <c r="AE74" s="60"/>
      <c r="AF74" s="26"/>
      <c r="AG74" s="26"/>
      <c r="AH74" s="26"/>
      <c r="AI74" s="26"/>
      <c r="AJ74" s="26"/>
      <c r="AK74" s="26"/>
      <c r="AL74" s="49" t="s">
        <v>188</v>
      </c>
    </row>
    <row r="75" spans="1:38" s="2" customFormat="1" ht="26.25" customHeight="1" thickBot="1" x14ac:dyDescent="0.25">
      <c r="A75" s="70" t="s">
        <v>54</v>
      </c>
      <c r="B75" s="70" t="s">
        <v>189</v>
      </c>
      <c r="C75" s="71" t="s">
        <v>190</v>
      </c>
      <c r="D75" s="77"/>
      <c r="E75" s="143" t="s">
        <v>445</v>
      </c>
      <c r="F75" s="143" t="s">
        <v>445</v>
      </c>
      <c r="G75" s="143" t="s">
        <v>445</v>
      </c>
      <c r="H75" s="6"/>
      <c r="I75" s="6"/>
      <c r="J75" s="6"/>
      <c r="K75" s="6"/>
      <c r="L75" s="6"/>
      <c r="M75" s="6"/>
      <c r="N75" s="6"/>
      <c r="O75" s="6"/>
      <c r="P75" s="6"/>
      <c r="Q75" s="6"/>
      <c r="R75" s="6"/>
      <c r="S75" s="6"/>
      <c r="T75" s="6"/>
      <c r="U75" s="6"/>
      <c r="V75" s="6"/>
      <c r="W75" s="6"/>
      <c r="X75" s="6"/>
      <c r="Y75" s="6"/>
      <c r="Z75" s="6"/>
      <c r="AA75" s="6"/>
      <c r="AB75" s="6"/>
      <c r="AC75" s="6"/>
      <c r="AD75" s="6"/>
      <c r="AE75" s="60"/>
      <c r="AF75" s="26"/>
      <c r="AG75" s="26"/>
      <c r="AH75" s="26"/>
      <c r="AI75" s="26"/>
      <c r="AJ75" s="26"/>
      <c r="AK75" s="26"/>
      <c r="AL75" s="49" t="s">
        <v>191</v>
      </c>
    </row>
    <row r="76" spans="1:38" s="2" customFormat="1" ht="26.25" customHeight="1" thickBot="1" x14ac:dyDescent="0.25">
      <c r="A76" s="70" t="s">
        <v>54</v>
      </c>
      <c r="B76" s="70" t="s">
        <v>192</v>
      </c>
      <c r="C76" s="71" t="s">
        <v>193</v>
      </c>
      <c r="D76" s="72"/>
      <c r="E76" s="143" t="s">
        <v>445</v>
      </c>
      <c r="F76" s="143" t="s">
        <v>445</v>
      </c>
      <c r="G76" s="143" t="s">
        <v>445</v>
      </c>
      <c r="H76" s="6"/>
      <c r="I76" s="6"/>
      <c r="J76" s="6"/>
      <c r="K76" s="6"/>
      <c r="L76" s="6"/>
      <c r="M76" s="6"/>
      <c r="N76" s="6"/>
      <c r="O76" s="6"/>
      <c r="P76" s="6"/>
      <c r="Q76" s="6"/>
      <c r="R76" s="6"/>
      <c r="S76" s="6"/>
      <c r="T76" s="6"/>
      <c r="U76" s="6"/>
      <c r="V76" s="6"/>
      <c r="W76" s="6"/>
      <c r="X76" s="6"/>
      <c r="Y76" s="6"/>
      <c r="Z76" s="6"/>
      <c r="AA76" s="6"/>
      <c r="AB76" s="6"/>
      <c r="AC76" s="6"/>
      <c r="AD76" s="6"/>
      <c r="AE76" s="60"/>
      <c r="AF76" s="26"/>
      <c r="AG76" s="26"/>
      <c r="AH76" s="26"/>
      <c r="AI76" s="26"/>
      <c r="AJ76" s="26"/>
      <c r="AK76" s="26"/>
      <c r="AL76" s="49" t="s">
        <v>194</v>
      </c>
    </row>
    <row r="77" spans="1:38" s="2" customFormat="1" ht="26.25" customHeight="1" thickBot="1" x14ac:dyDescent="0.25">
      <c r="A77" s="70" t="s">
        <v>54</v>
      </c>
      <c r="B77" s="70" t="s">
        <v>195</v>
      </c>
      <c r="C77" s="71" t="s">
        <v>196</v>
      </c>
      <c r="D77" s="72"/>
      <c r="E77" s="143" t="s">
        <v>445</v>
      </c>
      <c r="F77" s="143" t="s">
        <v>445</v>
      </c>
      <c r="G77" s="143" t="s">
        <v>445</v>
      </c>
      <c r="H77" s="6"/>
      <c r="I77" s="6"/>
      <c r="J77" s="6"/>
      <c r="K77" s="6"/>
      <c r="L77" s="6"/>
      <c r="M77" s="6"/>
      <c r="N77" s="6"/>
      <c r="O77" s="6"/>
      <c r="P77" s="6"/>
      <c r="Q77" s="6"/>
      <c r="R77" s="6"/>
      <c r="S77" s="6"/>
      <c r="T77" s="6"/>
      <c r="U77" s="6"/>
      <c r="V77" s="6"/>
      <c r="W77" s="6"/>
      <c r="X77" s="6"/>
      <c r="Y77" s="6"/>
      <c r="Z77" s="6"/>
      <c r="AA77" s="6"/>
      <c r="AB77" s="6"/>
      <c r="AC77" s="6"/>
      <c r="AD77" s="6"/>
      <c r="AE77" s="60"/>
      <c r="AF77" s="26"/>
      <c r="AG77" s="26"/>
      <c r="AH77" s="26"/>
      <c r="AI77" s="26"/>
      <c r="AJ77" s="26"/>
      <c r="AK77" s="26"/>
      <c r="AL77" s="49" t="s">
        <v>197</v>
      </c>
    </row>
    <row r="78" spans="1:38" s="2" customFormat="1" ht="26.25" customHeight="1" thickBot="1" x14ac:dyDescent="0.25">
      <c r="A78" s="70" t="s">
        <v>54</v>
      </c>
      <c r="B78" s="70" t="s">
        <v>198</v>
      </c>
      <c r="C78" s="71" t="s">
        <v>199</v>
      </c>
      <c r="D78" s="72"/>
      <c r="E78" s="143" t="s">
        <v>445</v>
      </c>
      <c r="F78" s="143" t="s">
        <v>445</v>
      </c>
      <c r="G78" s="143" t="s">
        <v>445</v>
      </c>
      <c r="H78" s="6"/>
      <c r="I78" s="6"/>
      <c r="J78" s="6"/>
      <c r="K78" s="6"/>
      <c r="L78" s="6"/>
      <c r="M78" s="6"/>
      <c r="N78" s="6"/>
      <c r="O78" s="6"/>
      <c r="P78" s="6"/>
      <c r="Q78" s="6"/>
      <c r="R78" s="6"/>
      <c r="S78" s="6"/>
      <c r="T78" s="6"/>
      <c r="U78" s="6"/>
      <c r="V78" s="6"/>
      <c r="W78" s="6"/>
      <c r="X78" s="6"/>
      <c r="Y78" s="6"/>
      <c r="Z78" s="6"/>
      <c r="AA78" s="6"/>
      <c r="AB78" s="6"/>
      <c r="AC78" s="6"/>
      <c r="AD78" s="6"/>
      <c r="AE78" s="60"/>
      <c r="AF78" s="26"/>
      <c r="AG78" s="26"/>
      <c r="AH78" s="26"/>
      <c r="AI78" s="26"/>
      <c r="AJ78" s="26"/>
      <c r="AK78" s="26"/>
      <c r="AL78" s="49" t="s">
        <v>200</v>
      </c>
    </row>
    <row r="79" spans="1:38" s="2" customFormat="1" ht="26.25" customHeight="1" thickBot="1" x14ac:dyDescent="0.25">
      <c r="A79" s="70" t="s">
        <v>54</v>
      </c>
      <c r="B79" s="70" t="s">
        <v>201</v>
      </c>
      <c r="C79" s="71" t="s">
        <v>202</v>
      </c>
      <c r="D79" s="72"/>
      <c r="E79" s="143" t="s">
        <v>445</v>
      </c>
      <c r="F79" s="143" t="s">
        <v>445</v>
      </c>
      <c r="G79" s="143" t="s">
        <v>445</v>
      </c>
      <c r="H79" s="6"/>
      <c r="I79" s="6"/>
      <c r="J79" s="6"/>
      <c r="K79" s="6"/>
      <c r="L79" s="6"/>
      <c r="M79" s="6"/>
      <c r="N79" s="6"/>
      <c r="O79" s="6"/>
      <c r="P79" s="6"/>
      <c r="Q79" s="6"/>
      <c r="R79" s="6"/>
      <c r="S79" s="6"/>
      <c r="T79" s="6"/>
      <c r="U79" s="6"/>
      <c r="V79" s="6"/>
      <c r="W79" s="6"/>
      <c r="X79" s="6"/>
      <c r="Y79" s="6"/>
      <c r="Z79" s="6"/>
      <c r="AA79" s="6"/>
      <c r="AB79" s="6"/>
      <c r="AC79" s="6"/>
      <c r="AD79" s="6"/>
      <c r="AE79" s="60"/>
      <c r="AF79" s="26"/>
      <c r="AG79" s="26"/>
      <c r="AH79" s="26"/>
      <c r="AI79" s="26"/>
      <c r="AJ79" s="26"/>
      <c r="AK79" s="26"/>
      <c r="AL79" s="49" t="s">
        <v>203</v>
      </c>
    </row>
    <row r="80" spans="1:38" s="2" customFormat="1" ht="26.25" customHeight="1" thickBot="1" x14ac:dyDescent="0.25">
      <c r="A80" s="70" t="s">
        <v>54</v>
      </c>
      <c r="B80" s="74" t="s">
        <v>204</v>
      </c>
      <c r="C80" s="76" t="s">
        <v>205</v>
      </c>
      <c r="D80" s="72"/>
      <c r="E80" s="143" t="s">
        <v>445</v>
      </c>
      <c r="F80" s="143" t="s">
        <v>445</v>
      </c>
      <c r="G80" s="143" t="s">
        <v>445</v>
      </c>
      <c r="H80" s="6"/>
      <c r="I80" s="6"/>
      <c r="J80" s="6"/>
      <c r="K80" s="6"/>
      <c r="L80" s="6"/>
      <c r="M80" s="6"/>
      <c r="N80" s="6"/>
      <c r="O80" s="6"/>
      <c r="P80" s="6"/>
      <c r="Q80" s="6"/>
      <c r="R80" s="6"/>
      <c r="S80" s="6"/>
      <c r="T80" s="6"/>
      <c r="U80" s="6"/>
      <c r="V80" s="6"/>
      <c r="W80" s="6"/>
      <c r="X80" s="6"/>
      <c r="Y80" s="6"/>
      <c r="Z80" s="6"/>
      <c r="AA80" s="6"/>
      <c r="AB80" s="6"/>
      <c r="AC80" s="6"/>
      <c r="AD80" s="6"/>
      <c r="AE80" s="60"/>
      <c r="AF80" s="26"/>
      <c r="AG80" s="26"/>
      <c r="AH80" s="26"/>
      <c r="AI80" s="26"/>
      <c r="AJ80" s="26"/>
      <c r="AK80" s="26"/>
      <c r="AL80" s="49" t="s">
        <v>413</v>
      </c>
    </row>
    <row r="81" spans="1:38" s="2" customFormat="1" ht="26.25" customHeight="1" thickBot="1" x14ac:dyDescent="0.25">
      <c r="A81" s="70" t="s">
        <v>54</v>
      </c>
      <c r="B81" s="74" t="s">
        <v>206</v>
      </c>
      <c r="C81" s="76" t="s">
        <v>207</v>
      </c>
      <c r="D81" s="72"/>
      <c r="E81" s="143" t="s">
        <v>457</v>
      </c>
      <c r="F81" s="143" t="s">
        <v>457</v>
      </c>
      <c r="G81" s="143" t="s">
        <v>457</v>
      </c>
      <c r="H81" s="6"/>
      <c r="I81" s="6"/>
      <c r="J81" s="6"/>
      <c r="K81" s="6"/>
      <c r="L81" s="6"/>
      <c r="M81" s="6"/>
      <c r="N81" s="6"/>
      <c r="O81" s="6"/>
      <c r="P81" s="6"/>
      <c r="Q81" s="6"/>
      <c r="R81" s="6"/>
      <c r="S81" s="6"/>
      <c r="T81" s="6"/>
      <c r="U81" s="6"/>
      <c r="V81" s="6"/>
      <c r="W81" s="6"/>
      <c r="X81" s="6"/>
      <c r="Y81" s="6"/>
      <c r="Z81" s="6"/>
      <c r="AA81" s="6"/>
      <c r="AB81" s="6"/>
      <c r="AC81" s="6"/>
      <c r="AD81" s="6"/>
      <c r="AE81" s="60"/>
      <c r="AF81" s="26"/>
      <c r="AG81" s="26"/>
      <c r="AH81" s="26"/>
      <c r="AI81" s="26"/>
      <c r="AJ81" s="26"/>
      <c r="AK81" s="26"/>
      <c r="AL81" s="49" t="s">
        <v>208</v>
      </c>
    </row>
    <row r="82" spans="1:38" s="2" customFormat="1" ht="26.25" customHeight="1" thickBot="1" x14ac:dyDescent="0.25">
      <c r="A82" s="70" t="s">
        <v>209</v>
      </c>
      <c r="B82" s="74" t="s">
        <v>210</v>
      </c>
      <c r="C82" s="80" t="s">
        <v>211</v>
      </c>
      <c r="D82" s="72"/>
      <c r="E82" s="143" t="s">
        <v>430</v>
      </c>
      <c r="F82" s="143" t="s">
        <v>429</v>
      </c>
      <c r="G82" s="143" t="s">
        <v>430</v>
      </c>
      <c r="H82" s="6"/>
      <c r="I82" s="6"/>
      <c r="J82" s="6"/>
      <c r="K82" s="6"/>
      <c r="L82" s="6"/>
      <c r="M82" s="6"/>
      <c r="N82" s="6"/>
      <c r="O82" s="6"/>
      <c r="P82" s="6"/>
      <c r="Q82" s="6"/>
      <c r="R82" s="6"/>
      <c r="S82" s="6"/>
      <c r="T82" s="6"/>
      <c r="U82" s="6"/>
      <c r="V82" s="6"/>
      <c r="W82" s="6"/>
      <c r="X82" s="6"/>
      <c r="Y82" s="6"/>
      <c r="Z82" s="6"/>
      <c r="AA82" s="6"/>
      <c r="AB82" s="6"/>
      <c r="AC82" s="6"/>
      <c r="AD82" s="6"/>
      <c r="AE82" s="60"/>
      <c r="AF82" s="26"/>
      <c r="AG82" s="26"/>
      <c r="AH82" s="26"/>
      <c r="AI82" s="26"/>
      <c r="AJ82" s="26"/>
      <c r="AK82" s="26"/>
      <c r="AL82" s="49" t="s">
        <v>220</v>
      </c>
    </row>
    <row r="83" spans="1:38" s="2" customFormat="1" ht="26.25" customHeight="1" thickBot="1" x14ac:dyDescent="0.25">
      <c r="A83" s="70" t="s">
        <v>54</v>
      </c>
      <c r="B83" s="81" t="s">
        <v>212</v>
      </c>
      <c r="C83" s="82" t="s">
        <v>213</v>
      </c>
      <c r="D83" s="72"/>
      <c r="E83" s="143" t="s">
        <v>457</v>
      </c>
      <c r="F83" s="143" t="s">
        <v>457</v>
      </c>
      <c r="G83" s="143" t="s">
        <v>457</v>
      </c>
      <c r="H83" s="6"/>
      <c r="I83" s="6"/>
      <c r="J83" s="6"/>
      <c r="K83" s="6"/>
      <c r="L83" s="6"/>
      <c r="M83" s="6"/>
      <c r="N83" s="6"/>
      <c r="O83" s="6"/>
      <c r="P83" s="6"/>
      <c r="Q83" s="6"/>
      <c r="R83" s="6"/>
      <c r="S83" s="6"/>
      <c r="T83" s="6"/>
      <c r="U83" s="6"/>
      <c r="V83" s="6"/>
      <c r="W83" s="6"/>
      <c r="X83" s="6"/>
      <c r="Y83" s="6"/>
      <c r="Z83" s="6"/>
      <c r="AA83" s="6"/>
      <c r="AB83" s="6"/>
      <c r="AC83" s="6"/>
      <c r="AD83" s="6"/>
      <c r="AE83" s="60"/>
      <c r="AF83" s="26"/>
      <c r="AG83" s="26"/>
      <c r="AH83" s="26"/>
      <c r="AI83" s="26"/>
      <c r="AJ83" s="26"/>
      <c r="AK83" s="26"/>
      <c r="AL83" s="49" t="s">
        <v>413</v>
      </c>
    </row>
    <row r="84" spans="1:38" s="2" customFormat="1" ht="26.25" customHeight="1" thickBot="1" x14ac:dyDescent="0.25">
      <c r="A84" s="70" t="s">
        <v>54</v>
      </c>
      <c r="B84" s="81" t="s">
        <v>214</v>
      </c>
      <c r="C84" s="82" t="s">
        <v>215</v>
      </c>
      <c r="D84" s="72"/>
      <c r="E84" s="143" t="s">
        <v>430</v>
      </c>
      <c r="F84" s="143" t="s">
        <v>445</v>
      </c>
      <c r="G84" s="143" t="s">
        <v>430</v>
      </c>
      <c r="H84" s="6"/>
      <c r="I84" s="6"/>
      <c r="J84" s="6"/>
      <c r="K84" s="6"/>
      <c r="L84" s="6"/>
      <c r="M84" s="6"/>
      <c r="N84" s="6"/>
      <c r="O84" s="6"/>
      <c r="P84" s="6"/>
      <c r="Q84" s="6"/>
      <c r="R84" s="6"/>
      <c r="S84" s="6"/>
      <c r="T84" s="6"/>
      <c r="U84" s="6"/>
      <c r="V84" s="6"/>
      <c r="W84" s="6"/>
      <c r="X84" s="6"/>
      <c r="Y84" s="6"/>
      <c r="Z84" s="6"/>
      <c r="AA84" s="6"/>
      <c r="AB84" s="6"/>
      <c r="AC84" s="6"/>
      <c r="AD84" s="6"/>
      <c r="AE84" s="60"/>
      <c r="AF84" s="26"/>
      <c r="AG84" s="26"/>
      <c r="AH84" s="26"/>
      <c r="AI84" s="26"/>
      <c r="AJ84" s="26"/>
      <c r="AK84" s="26"/>
      <c r="AL84" s="49" t="s">
        <v>413</v>
      </c>
    </row>
    <row r="85" spans="1:38" s="2" customFormat="1" ht="26.25" customHeight="1" thickBot="1" x14ac:dyDescent="0.25">
      <c r="A85" s="70" t="s">
        <v>209</v>
      </c>
      <c r="B85" s="76" t="s">
        <v>216</v>
      </c>
      <c r="C85" s="82" t="s">
        <v>404</v>
      </c>
      <c r="D85" s="72"/>
      <c r="E85" s="143" t="s">
        <v>430</v>
      </c>
      <c r="F85" s="143" t="s">
        <v>429</v>
      </c>
      <c r="G85" s="143" t="s">
        <v>430</v>
      </c>
      <c r="H85" s="6"/>
      <c r="I85" s="6"/>
      <c r="J85" s="6"/>
      <c r="K85" s="6"/>
      <c r="L85" s="6"/>
      <c r="M85" s="6"/>
      <c r="N85" s="6"/>
      <c r="O85" s="6"/>
      <c r="P85" s="6"/>
      <c r="Q85" s="6"/>
      <c r="R85" s="6"/>
      <c r="S85" s="6"/>
      <c r="T85" s="6"/>
      <c r="U85" s="6"/>
      <c r="V85" s="6"/>
      <c r="W85" s="6"/>
      <c r="X85" s="6"/>
      <c r="Y85" s="6"/>
      <c r="Z85" s="6"/>
      <c r="AA85" s="6"/>
      <c r="AB85" s="6"/>
      <c r="AC85" s="6"/>
      <c r="AD85" s="6"/>
      <c r="AE85" s="60"/>
      <c r="AF85" s="26"/>
      <c r="AG85" s="26"/>
      <c r="AH85" s="26"/>
      <c r="AI85" s="26"/>
      <c r="AJ85" s="26"/>
      <c r="AK85" s="26"/>
      <c r="AL85" s="49" t="s">
        <v>217</v>
      </c>
    </row>
    <row r="86" spans="1:38" s="2" customFormat="1" ht="26.25" customHeight="1" thickBot="1" x14ac:dyDescent="0.25">
      <c r="A86" s="70" t="s">
        <v>209</v>
      </c>
      <c r="B86" s="76" t="s">
        <v>218</v>
      </c>
      <c r="C86" s="80" t="s">
        <v>219</v>
      </c>
      <c r="D86" s="72"/>
      <c r="E86" s="143" t="s">
        <v>430</v>
      </c>
      <c r="F86" s="143" t="s">
        <v>429</v>
      </c>
      <c r="G86" s="143" t="s">
        <v>430</v>
      </c>
      <c r="H86" s="6"/>
      <c r="I86" s="6"/>
      <c r="J86" s="6"/>
      <c r="K86" s="6"/>
      <c r="L86" s="6"/>
      <c r="M86" s="6"/>
      <c r="N86" s="6"/>
      <c r="O86" s="6"/>
      <c r="P86" s="6"/>
      <c r="Q86" s="6"/>
      <c r="R86" s="6"/>
      <c r="S86" s="6"/>
      <c r="T86" s="6"/>
      <c r="U86" s="6"/>
      <c r="V86" s="6"/>
      <c r="W86" s="6"/>
      <c r="X86" s="6"/>
      <c r="Y86" s="6"/>
      <c r="Z86" s="6"/>
      <c r="AA86" s="6"/>
      <c r="AB86" s="6"/>
      <c r="AC86" s="6"/>
      <c r="AD86" s="6"/>
      <c r="AE86" s="60"/>
      <c r="AF86" s="26"/>
      <c r="AG86" s="26"/>
      <c r="AH86" s="26"/>
      <c r="AI86" s="26"/>
      <c r="AJ86" s="26"/>
      <c r="AK86" s="26"/>
      <c r="AL86" s="49" t="s">
        <v>220</v>
      </c>
    </row>
    <row r="87" spans="1:38" s="2" customFormat="1" ht="26.25" customHeight="1" thickBot="1" x14ac:dyDescent="0.25">
      <c r="A87" s="70" t="s">
        <v>209</v>
      </c>
      <c r="B87" s="76" t="s">
        <v>221</v>
      </c>
      <c r="C87" s="80" t="s">
        <v>222</v>
      </c>
      <c r="D87" s="72"/>
      <c r="E87" s="143" t="s">
        <v>430</v>
      </c>
      <c r="F87" s="143" t="s">
        <v>429</v>
      </c>
      <c r="G87" s="143" t="s">
        <v>430</v>
      </c>
      <c r="H87" s="6"/>
      <c r="I87" s="6"/>
      <c r="J87" s="6"/>
      <c r="K87" s="6"/>
      <c r="L87" s="6"/>
      <c r="M87" s="6"/>
      <c r="N87" s="6"/>
      <c r="O87" s="6"/>
      <c r="P87" s="6"/>
      <c r="Q87" s="6"/>
      <c r="R87" s="6"/>
      <c r="S87" s="6"/>
      <c r="T87" s="6"/>
      <c r="U87" s="6"/>
      <c r="V87" s="6"/>
      <c r="W87" s="6"/>
      <c r="X87" s="6"/>
      <c r="Y87" s="6"/>
      <c r="Z87" s="6"/>
      <c r="AA87" s="6"/>
      <c r="AB87" s="6"/>
      <c r="AC87" s="6"/>
      <c r="AD87" s="6"/>
      <c r="AE87" s="60"/>
      <c r="AF87" s="26"/>
      <c r="AG87" s="26"/>
      <c r="AH87" s="26"/>
      <c r="AI87" s="26"/>
      <c r="AJ87" s="26"/>
      <c r="AK87" s="26"/>
      <c r="AL87" s="49" t="s">
        <v>220</v>
      </c>
    </row>
    <row r="88" spans="1:38" s="2" customFormat="1" ht="26.25" customHeight="1" thickBot="1" x14ac:dyDescent="0.25">
      <c r="A88" s="70" t="s">
        <v>209</v>
      </c>
      <c r="B88" s="76" t="s">
        <v>223</v>
      </c>
      <c r="C88" s="80" t="s">
        <v>224</v>
      </c>
      <c r="D88" s="72"/>
      <c r="E88" s="143" t="s">
        <v>457</v>
      </c>
      <c r="F88" s="143" t="s">
        <v>429</v>
      </c>
      <c r="G88" s="143" t="s">
        <v>457</v>
      </c>
      <c r="H88" s="6"/>
      <c r="I88" s="6"/>
      <c r="J88" s="6"/>
      <c r="K88" s="6"/>
      <c r="L88" s="6"/>
      <c r="M88" s="6"/>
      <c r="N88" s="6"/>
      <c r="O88" s="6"/>
      <c r="P88" s="6"/>
      <c r="Q88" s="6"/>
      <c r="R88" s="6"/>
      <c r="S88" s="6"/>
      <c r="T88" s="6"/>
      <c r="U88" s="6"/>
      <c r="V88" s="6"/>
      <c r="W88" s="6"/>
      <c r="X88" s="6"/>
      <c r="Y88" s="6"/>
      <c r="Z88" s="6"/>
      <c r="AA88" s="6"/>
      <c r="AB88" s="6"/>
      <c r="AC88" s="6"/>
      <c r="AD88" s="6"/>
      <c r="AE88" s="60"/>
      <c r="AF88" s="26"/>
      <c r="AG88" s="26"/>
      <c r="AH88" s="26"/>
      <c r="AI88" s="26"/>
      <c r="AJ88" s="26"/>
      <c r="AK88" s="26"/>
      <c r="AL88" s="49" t="s">
        <v>413</v>
      </c>
    </row>
    <row r="89" spans="1:38" s="2" customFormat="1" ht="26.25" customHeight="1" thickBot="1" x14ac:dyDescent="0.25">
      <c r="A89" s="70" t="s">
        <v>209</v>
      </c>
      <c r="B89" s="76" t="s">
        <v>225</v>
      </c>
      <c r="C89" s="80" t="s">
        <v>226</v>
      </c>
      <c r="D89" s="72"/>
      <c r="E89" s="143" t="s">
        <v>430</v>
      </c>
      <c r="F89" s="143" t="s">
        <v>429</v>
      </c>
      <c r="G89" s="143" t="s">
        <v>430</v>
      </c>
      <c r="H89" s="6"/>
      <c r="I89" s="6"/>
      <c r="J89" s="6"/>
      <c r="K89" s="6"/>
      <c r="L89" s="6"/>
      <c r="M89" s="6"/>
      <c r="N89" s="6"/>
      <c r="O89" s="6"/>
      <c r="P89" s="6"/>
      <c r="Q89" s="6"/>
      <c r="R89" s="6"/>
      <c r="S89" s="6"/>
      <c r="T89" s="6"/>
      <c r="U89" s="6"/>
      <c r="V89" s="6"/>
      <c r="W89" s="6"/>
      <c r="X89" s="6"/>
      <c r="Y89" s="6"/>
      <c r="Z89" s="6"/>
      <c r="AA89" s="6"/>
      <c r="AB89" s="6"/>
      <c r="AC89" s="6"/>
      <c r="AD89" s="6"/>
      <c r="AE89" s="60"/>
      <c r="AF89" s="26"/>
      <c r="AG89" s="26"/>
      <c r="AH89" s="26"/>
      <c r="AI89" s="26"/>
      <c r="AJ89" s="26"/>
      <c r="AK89" s="26"/>
      <c r="AL89" s="49" t="s">
        <v>413</v>
      </c>
    </row>
    <row r="90" spans="1:38" s="8" customFormat="1" ht="26.25" customHeight="1" thickBot="1" x14ac:dyDescent="0.25">
      <c r="A90" s="70" t="s">
        <v>209</v>
      </c>
      <c r="B90" s="76" t="s">
        <v>227</v>
      </c>
      <c r="C90" s="80" t="s">
        <v>228</v>
      </c>
      <c r="D90" s="72"/>
      <c r="E90" s="143" t="s">
        <v>430</v>
      </c>
      <c r="F90" s="143" t="s">
        <v>429</v>
      </c>
      <c r="G90" s="143" t="s">
        <v>430</v>
      </c>
      <c r="H90" s="6"/>
      <c r="I90" s="6"/>
      <c r="J90" s="6"/>
      <c r="K90" s="6"/>
      <c r="L90" s="6"/>
      <c r="M90" s="6"/>
      <c r="N90" s="6"/>
      <c r="O90" s="6"/>
      <c r="P90" s="6"/>
      <c r="Q90" s="6"/>
      <c r="R90" s="6"/>
      <c r="S90" s="6"/>
      <c r="T90" s="6"/>
      <c r="U90" s="6"/>
      <c r="V90" s="6"/>
      <c r="W90" s="6"/>
      <c r="X90" s="6"/>
      <c r="Y90" s="6"/>
      <c r="Z90" s="6"/>
      <c r="AA90" s="6"/>
      <c r="AB90" s="6"/>
      <c r="AC90" s="6"/>
      <c r="AD90" s="6"/>
      <c r="AE90" s="60"/>
      <c r="AF90" s="26"/>
      <c r="AG90" s="26"/>
      <c r="AH90" s="26"/>
      <c r="AI90" s="26"/>
      <c r="AJ90" s="26"/>
      <c r="AK90" s="26"/>
      <c r="AL90" s="49" t="s">
        <v>413</v>
      </c>
    </row>
    <row r="91" spans="1:38" s="2" customFormat="1" ht="26.25" customHeight="1" thickBot="1" x14ac:dyDescent="0.25">
      <c r="A91" s="70" t="s">
        <v>209</v>
      </c>
      <c r="B91" s="74" t="s">
        <v>405</v>
      </c>
      <c r="C91" s="76" t="s">
        <v>229</v>
      </c>
      <c r="D91" s="72"/>
      <c r="E91" s="143" t="s">
        <v>457</v>
      </c>
      <c r="F91" s="143">
        <v>25.818000000000001</v>
      </c>
      <c r="G91" s="143" t="s">
        <v>457</v>
      </c>
      <c r="H91" s="6"/>
      <c r="I91" s="6"/>
      <c r="J91" s="6"/>
      <c r="K91" s="6"/>
      <c r="L91" s="6"/>
      <c r="M91" s="6"/>
      <c r="N91" s="6"/>
      <c r="O91" s="6"/>
      <c r="P91" s="6"/>
      <c r="Q91" s="6"/>
      <c r="R91" s="6"/>
      <c r="S91" s="6"/>
      <c r="T91" s="6"/>
      <c r="U91" s="6"/>
      <c r="V91" s="6"/>
      <c r="W91" s="6"/>
      <c r="X91" s="6"/>
      <c r="Y91" s="6"/>
      <c r="Z91" s="6"/>
      <c r="AA91" s="6"/>
      <c r="AB91" s="6"/>
      <c r="AC91" s="6"/>
      <c r="AD91" s="6"/>
      <c r="AE91" s="60"/>
      <c r="AF91" s="26"/>
      <c r="AG91" s="26"/>
      <c r="AH91" s="26"/>
      <c r="AI91" s="26"/>
      <c r="AJ91" s="26"/>
      <c r="AK91" s="26"/>
      <c r="AL91" s="49" t="s">
        <v>413</v>
      </c>
    </row>
    <row r="92" spans="1:38" s="2" customFormat="1" ht="26.25" customHeight="1" thickBot="1" x14ac:dyDescent="0.25">
      <c r="A92" s="70" t="s">
        <v>54</v>
      </c>
      <c r="B92" s="70" t="s">
        <v>230</v>
      </c>
      <c r="C92" s="71" t="s">
        <v>231</v>
      </c>
      <c r="D92" s="77"/>
      <c r="E92" s="143" t="s">
        <v>445</v>
      </c>
      <c r="F92" s="143" t="s">
        <v>445</v>
      </c>
      <c r="G92" s="143" t="s">
        <v>445</v>
      </c>
      <c r="H92" s="6"/>
      <c r="I92" s="6"/>
      <c r="J92" s="6"/>
      <c r="K92" s="6"/>
      <c r="L92" s="6"/>
      <c r="M92" s="6"/>
      <c r="N92" s="6"/>
      <c r="O92" s="6"/>
      <c r="P92" s="6"/>
      <c r="Q92" s="6"/>
      <c r="R92" s="6"/>
      <c r="S92" s="6"/>
      <c r="T92" s="6"/>
      <c r="U92" s="6"/>
      <c r="V92" s="6"/>
      <c r="W92" s="6"/>
      <c r="X92" s="6"/>
      <c r="Y92" s="6"/>
      <c r="Z92" s="6"/>
      <c r="AA92" s="6"/>
      <c r="AB92" s="6"/>
      <c r="AC92" s="6"/>
      <c r="AD92" s="6"/>
      <c r="AE92" s="60"/>
      <c r="AF92" s="26"/>
      <c r="AG92" s="26"/>
      <c r="AH92" s="26"/>
      <c r="AI92" s="26"/>
      <c r="AJ92" s="26"/>
      <c r="AK92" s="26"/>
      <c r="AL92" s="49" t="s">
        <v>232</v>
      </c>
    </row>
    <row r="93" spans="1:38" s="2" customFormat="1" ht="26.25" customHeight="1" thickBot="1" x14ac:dyDescent="0.25">
      <c r="A93" s="70" t="s">
        <v>54</v>
      </c>
      <c r="B93" s="74" t="s">
        <v>233</v>
      </c>
      <c r="C93" s="71" t="s">
        <v>406</v>
      </c>
      <c r="D93" s="77"/>
      <c r="E93" s="143" t="s">
        <v>430</v>
      </c>
      <c r="F93" s="143" t="s">
        <v>457</v>
      </c>
      <c r="G93" s="143" t="s">
        <v>430</v>
      </c>
      <c r="H93" s="6"/>
      <c r="I93" s="6"/>
      <c r="J93" s="6"/>
      <c r="K93" s="6"/>
      <c r="L93" s="6"/>
      <c r="M93" s="6"/>
      <c r="N93" s="6"/>
      <c r="O93" s="6"/>
      <c r="P93" s="6"/>
      <c r="Q93" s="6"/>
      <c r="R93" s="6"/>
      <c r="S93" s="6"/>
      <c r="T93" s="6"/>
      <c r="U93" s="6"/>
      <c r="V93" s="6"/>
      <c r="W93" s="6"/>
      <c r="X93" s="6"/>
      <c r="Y93" s="6"/>
      <c r="Z93" s="6"/>
      <c r="AA93" s="6"/>
      <c r="AB93" s="6"/>
      <c r="AC93" s="6"/>
      <c r="AD93" s="6"/>
      <c r="AE93" s="60"/>
      <c r="AF93" s="26"/>
      <c r="AG93" s="26"/>
      <c r="AH93" s="26"/>
      <c r="AI93" s="26"/>
      <c r="AJ93" s="26"/>
      <c r="AK93" s="26"/>
      <c r="AL93" s="49" t="s">
        <v>234</v>
      </c>
    </row>
    <row r="94" spans="1:38" s="2" customFormat="1" ht="26.25" customHeight="1" thickBot="1" x14ac:dyDescent="0.25">
      <c r="A94" s="70" t="s">
        <v>54</v>
      </c>
      <c r="B94" s="83" t="s">
        <v>407</v>
      </c>
      <c r="C94" s="71" t="s">
        <v>235</v>
      </c>
      <c r="D94" s="72"/>
      <c r="E94" s="143" t="s">
        <v>430</v>
      </c>
      <c r="F94" s="143" t="s">
        <v>457</v>
      </c>
      <c r="G94" s="143" t="s">
        <v>430</v>
      </c>
      <c r="H94" s="6"/>
      <c r="I94" s="6"/>
      <c r="J94" s="6"/>
      <c r="K94" s="6"/>
      <c r="L94" s="6"/>
      <c r="M94" s="6"/>
      <c r="N94" s="6"/>
      <c r="O94" s="6"/>
      <c r="P94" s="6"/>
      <c r="Q94" s="6"/>
      <c r="R94" s="6"/>
      <c r="S94" s="6"/>
      <c r="T94" s="6"/>
      <c r="U94" s="6"/>
      <c r="V94" s="6"/>
      <c r="W94" s="6"/>
      <c r="X94" s="6"/>
      <c r="Y94" s="6"/>
      <c r="Z94" s="6"/>
      <c r="AA94" s="6"/>
      <c r="AB94" s="6"/>
      <c r="AC94" s="6"/>
      <c r="AD94" s="6"/>
      <c r="AE94" s="60"/>
      <c r="AF94" s="26"/>
      <c r="AG94" s="26"/>
      <c r="AH94" s="26"/>
      <c r="AI94" s="26"/>
      <c r="AJ94" s="26"/>
      <c r="AK94" s="26"/>
      <c r="AL94" s="49" t="s">
        <v>413</v>
      </c>
    </row>
    <row r="95" spans="1:38" s="2" customFormat="1" ht="26.25" customHeight="1" thickBot="1" x14ac:dyDescent="0.25">
      <c r="A95" s="70" t="s">
        <v>54</v>
      </c>
      <c r="B95" s="83" t="s">
        <v>236</v>
      </c>
      <c r="C95" s="71" t="s">
        <v>237</v>
      </c>
      <c r="D95" s="77"/>
      <c r="E95" s="143" t="s">
        <v>457</v>
      </c>
      <c r="F95" s="143" t="s">
        <v>457</v>
      </c>
      <c r="G95" s="143" t="s">
        <v>457</v>
      </c>
      <c r="H95" s="6"/>
      <c r="I95" s="6"/>
      <c r="J95" s="6"/>
      <c r="K95" s="6"/>
      <c r="L95" s="6"/>
      <c r="M95" s="6"/>
      <c r="N95" s="6"/>
      <c r="O95" s="6"/>
      <c r="P95" s="6"/>
      <c r="Q95" s="6"/>
      <c r="R95" s="6"/>
      <c r="S95" s="6"/>
      <c r="T95" s="6"/>
      <c r="U95" s="6"/>
      <c r="V95" s="6"/>
      <c r="W95" s="6"/>
      <c r="X95" s="6"/>
      <c r="Y95" s="6"/>
      <c r="Z95" s="6"/>
      <c r="AA95" s="6"/>
      <c r="AB95" s="6"/>
      <c r="AC95" s="6"/>
      <c r="AD95" s="6"/>
      <c r="AE95" s="60"/>
      <c r="AF95" s="26"/>
      <c r="AG95" s="26"/>
      <c r="AH95" s="26"/>
      <c r="AI95" s="26"/>
      <c r="AJ95" s="26"/>
      <c r="AK95" s="26"/>
      <c r="AL95" s="49" t="s">
        <v>413</v>
      </c>
    </row>
    <row r="96" spans="1:38" s="2" customFormat="1" ht="26.25" customHeight="1" thickBot="1" x14ac:dyDescent="0.25">
      <c r="A96" s="70" t="s">
        <v>54</v>
      </c>
      <c r="B96" s="74" t="s">
        <v>238</v>
      </c>
      <c r="C96" s="71" t="s">
        <v>239</v>
      </c>
      <c r="D96" s="84"/>
      <c r="E96" s="143" t="s">
        <v>457</v>
      </c>
      <c r="F96" s="143" t="s">
        <v>457</v>
      </c>
      <c r="G96" s="143" t="s">
        <v>457</v>
      </c>
      <c r="H96" s="6"/>
      <c r="I96" s="6"/>
      <c r="J96" s="6"/>
      <c r="K96" s="6"/>
      <c r="L96" s="6"/>
      <c r="M96" s="6"/>
      <c r="N96" s="6"/>
      <c r="O96" s="6"/>
      <c r="P96" s="6"/>
      <c r="Q96" s="6"/>
      <c r="R96" s="6"/>
      <c r="S96" s="6"/>
      <c r="T96" s="6"/>
      <c r="U96" s="6"/>
      <c r="V96" s="6"/>
      <c r="W96" s="6"/>
      <c r="X96" s="6"/>
      <c r="Y96" s="6"/>
      <c r="Z96" s="6"/>
      <c r="AA96" s="6"/>
      <c r="AB96" s="6"/>
      <c r="AC96" s="6"/>
      <c r="AD96" s="6"/>
      <c r="AE96" s="60"/>
      <c r="AF96" s="26"/>
      <c r="AG96" s="26"/>
      <c r="AH96" s="26"/>
      <c r="AI96" s="26"/>
      <c r="AJ96" s="26"/>
      <c r="AK96" s="26"/>
      <c r="AL96" s="49" t="s">
        <v>413</v>
      </c>
    </row>
    <row r="97" spans="1:38" s="2" customFormat="1" ht="26.25" customHeight="1" thickBot="1" x14ac:dyDescent="0.25">
      <c r="A97" s="70" t="s">
        <v>54</v>
      </c>
      <c r="B97" s="74" t="s">
        <v>240</v>
      </c>
      <c r="C97" s="71" t="s">
        <v>241</v>
      </c>
      <c r="D97" s="84"/>
      <c r="E97" s="143" t="s">
        <v>430</v>
      </c>
      <c r="F97" s="143" t="s">
        <v>430</v>
      </c>
      <c r="G97" s="143" t="s">
        <v>430</v>
      </c>
      <c r="H97" s="6"/>
      <c r="I97" s="6"/>
      <c r="J97" s="6"/>
      <c r="K97" s="6"/>
      <c r="L97" s="6"/>
      <c r="M97" s="6"/>
      <c r="N97" s="6"/>
      <c r="O97" s="6"/>
      <c r="P97" s="6"/>
      <c r="Q97" s="6"/>
      <c r="R97" s="6"/>
      <c r="S97" s="6"/>
      <c r="T97" s="6"/>
      <c r="U97" s="6"/>
      <c r="V97" s="6"/>
      <c r="W97" s="6"/>
      <c r="X97" s="6"/>
      <c r="Y97" s="6"/>
      <c r="Z97" s="6"/>
      <c r="AA97" s="6"/>
      <c r="AB97" s="6"/>
      <c r="AC97" s="6"/>
      <c r="AD97" s="6"/>
      <c r="AE97" s="60"/>
      <c r="AF97" s="26"/>
      <c r="AG97" s="26"/>
      <c r="AH97" s="26"/>
      <c r="AI97" s="26"/>
      <c r="AJ97" s="26"/>
      <c r="AK97" s="26"/>
      <c r="AL97" s="49" t="s">
        <v>413</v>
      </c>
    </row>
    <row r="98" spans="1:38" s="2" customFormat="1" ht="26.25" customHeight="1" thickBot="1" x14ac:dyDescent="0.25">
      <c r="A98" s="70" t="s">
        <v>54</v>
      </c>
      <c r="B98" s="74" t="s">
        <v>242</v>
      </c>
      <c r="C98" s="76" t="s">
        <v>243</v>
      </c>
      <c r="D98" s="84"/>
      <c r="E98" s="143" t="s">
        <v>445</v>
      </c>
      <c r="F98" s="143" t="s">
        <v>445</v>
      </c>
      <c r="G98" s="143" t="s">
        <v>445</v>
      </c>
      <c r="H98" s="6"/>
      <c r="I98" s="6"/>
      <c r="J98" s="6"/>
      <c r="K98" s="6"/>
      <c r="L98" s="6"/>
      <c r="M98" s="6"/>
      <c r="N98" s="6"/>
      <c r="O98" s="6"/>
      <c r="P98" s="6"/>
      <c r="Q98" s="6"/>
      <c r="R98" s="6"/>
      <c r="S98" s="6"/>
      <c r="T98" s="6"/>
      <c r="U98" s="6"/>
      <c r="V98" s="6"/>
      <c r="W98" s="6"/>
      <c r="X98" s="6"/>
      <c r="Y98" s="6"/>
      <c r="Z98" s="6"/>
      <c r="AA98" s="6"/>
      <c r="AB98" s="6"/>
      <c r="AC98" s="6"/>
      <c r="AD98" s="6"/>
      <c r="AE98" s="60"/>
      <c r="AF98" s="26"/>
      <c r="AG98" s="26"/>
      <c r="AH98" s="26"/>
      <c r="AI98" s="26"/>
      <c r="AJ98" s="26"/>
      <c r="AK98" s="26"/>
      <c r="AL98" s="49" t="s">
        <v>413</v>
      </c>
    </row>
    <row r="99" spans="1:38" s="2" customFormat="1" ht="26.25" customHeight="1" thickBot="1" x14ac:dyDescent="0.25">
      <c r="A99" s="70" t="s">
        <v>244</v>
      </c>
      <c r="B99" s="70" t="s">
        <v>245</v>
      </c>
      <c r="C99" s="71" t="s">
        <v>408</v>
      </c>
      <c r="D99" s="84"/>
      <c r="E99" s="143" t="s">
        <v>457</v>
      </c>
      <c r="F99" s="143" t="s">
        <v>457</v>
      </c>
      <c r="G99" s="143" t="s">
        <v>430</v>
      </c>
      <c r="H99" s="6"/>
      <c r="I99" s="6"/>
      <c r="J99" s="6"/>
      <c r="K99" s="6"/>
      <c r="L99" s="6"/>
      <c r="M99" s="6"/>
      <c r="N99" s="6"/>
      <c r="O99" s="6"/>
      <c r="P99" s="6"/>
      <c r="Q99" s="6"/>
      <c r="R99" s="6"/>
      <c r="S99" s="6"/>
      <c r="T99" s="6"/>
      <c r="U99" s="6"/>
      <c r="V99" s="6"/>
      <c r="W99" s="6"/>
      <c r="X99" s="6"/>
      <c r="Y99" s="6"/>
      <c r="Z99" s="6"/>
      <c r="AA99" s="6"/>
      <c r="AB99" s="6"/>
      <c r="AC99" s="6"/>
      <c r="AD99" s="6"/>
      <c r="AE99" s="60"/>
      <c r="AF99" s="26"/>
      <c r="AG99" s="26"/>
      <c r="AH99" s="26"/>
      <c r="AI99" s="26"/>
      <c r="AJ99" s="26"/>
      <c r="AK99" s="26"/>
      <c r="AL99" s="49" t="s">
        <v>246</v>
      </c>
    </row>
    <row r="100" spans="1:38" s="2" customFormat="1" ht="26.25" customHeight="1" thickBot="1" x14ac:dyDescent="0.25">
      <c r="A100" s="70" t="s">
        <v>244</v>
      </c>
      <c r="B100" s="70" t="s">
        <v>247</v>
      </c>
      <c r="C100" s="71" t="s">
        <v>409</v>
      </c>
      <c r="D100" s="84"/>
      <c r="E100" s="143" t="s">
        <v>457</v>
      </c>
      <c r="F100" s="143" t="s">
        <v>457</v>
      </c>
      <c r="G100" s="143" t="s">
        <v>430</v>
      </c>
      <c r="H100" s="6"/>
      <c r="I100" s="6"/>
      <c r="J100" s="6"/>
      <c r="K100" s="6"/>
      <c r="L100" s="6"/>
      <c r="M100" s="6"/>
      <c r="N100" s="6"/>
      <c r="O100" s="6"/>
      <c r="P100" s="6"/>
      <c r="Q100" s="6"/>
      <c r="R100" s="6"/>
      <c r="S100" s="6"/>
      <c r="T100" s="6"/>
      <c r="U100" s="6"/>
      <c r="V100" s="6"/>
      <c r="W100" s="6"/>
      <c r="X100" s="6"/>
      <c r="Y100" s="6"/>
      <c r="Z100" s="6"/>
      <c r="AA100" s="6"/>
      <c r="AB100" s="6"/>
      <c r="AC100" s="6"/>
      <c r="AD100" s="6"/>
      <c r="AE100" s="60"/>
      <c r="AF100" s="26"/>
      <c r="AG100" s="26"/>
      <c r="AH100" s="26"/>
      <c r="AI100" s="26"/>
      <c r="AJ100" s="26"/>
      <c r="AK100" s="26"/>
      <c r="AL100" s="49" t="s">
        <v>246</v>
      </c>
    </row>
    <row r="101" spans="1:38" s="2" customFormat="1" ht="26.25" customHeight="1" thickBot="1" x14ac:dyDescent="0.25">
      <c r="A101" s="70" t="s">
        <v>244</v>
      </c>
      <c r="B101" s="70" t="s">
        <v>248</v>
      </c>
      <c r="C101" s="71" t="s">
        <v>249</v>
      </c>
      <c r="D101" s="84"/>
      <c r="E101" s="143" t="s">
        <v>457</v>
      </c>
      <c r="F101" s="143" t="s">
        <v>457</v>
      </c>
      <c r="G101" s="143" t="s">
        <v>430</v>
      </c>
      <c r="H101" s="6"/>
      <c r="I101" s="6"/>
      <c r="J101" s="6"/>
      <c r="K101" s="6"/>
      <c r="L101" s="6"/>
      <c r="M101" s="6"/>
      <c r="N101" s="6"/>
      <c r="O101" s="6"/>
      <c r="P101" s="6"/>
      <c r="Q101" s="6"/>
      <c r="R101" s="6"/>
      <c r="S101" s="6"/>
      <c r="T101" s="6"/>
      <c r="U101" s="6"/>
      <c r="V101" s="6"/>
      <c r="W101" s="6"/>
      <c r="X101" s="6"/>
      <c r="Y101" s="6"/>
      <c r="Z101" s="6"/>
      <c r="AA101" s="6"/>
      <c r="AB101" s="6"/>
      <c r="AC101" s="6"/>
      <c r="AD101" s="6"/>
      <c r="AE101" s="60"/>
      <c r="AF101" s="26"/>
      <c r="AG101" s="26"/>
      <c r="AH101" s="26"/>
      <c r="AI101" s="26"/>
      <c r="AJ101" s="26"/>
      <c r="AK101" s="26"/>
      <c r="AL101" s="49" t="s">
        <v>246</v>
      </c>
    </row>
    <row r="102" spans="1:38" s="2" customFormat="1" ht="26.25" customHeight="1" thickBot="1" x14ac:dyDescent="0.25">
      <c r="A102" s="70" t="s">
        <v>244</v>
      </c>
      <c r="B102" s="70" t="s">
        <v>250</v>
      </c>
      <c r="C102" s="71" t="s">
        <v>387</v>
      </c>
      <c r="D102" s="84"/>
      <c r="E102" s="143" t="s">
        <v>457</v>
      </c>
      <c r="F102" s="143" t="s">
        <v>457</v>
      </c>
      <c r="G102" s="143" t="s">
        <v>430</v>
      </c>
      <c r="H102" s="6"/>
      <c r="I102" s="6"/>
      <c r="J102" s="6"/>
      <c r="K102" s="6"/>
      <c r="L102" s="6"/>
      <c r="M102" s="6"/>
      <c r="N102" s="6"/>
      <c r="O102" s="6"/>
      <c r="P102" s="6"/>
      <c r="Q102" s="6"/>
      <c r="R102" s="6"/>
      <c r="S102" s="6"/>
      <c r="T102" s="6"/>
      <c r="U102" s="6"/>
      <c r="V102" s="6"/>
      <c r="W102" s="6"/>
      <c r="X102" s="6"/>
      <c r="Y102" s="6"/>
      <c r="Z102" s="6"/>
      <c r="AA102" s="6"/>
      <c r="AB102" s="6"/>
      <c r="AC102" s="6"/>
      <c r="AD102" s="6"/>
      <c r="AE102" s="60"/>
      <c r="AF102" s="26"/>
      <c r="AG102" s="26"/>
      <c r="AH102" s="26"/>
      <c r="AI102" s="26"/>
      <c r="AJ102" s="26"/>
      <c r="AK102" s="26"/>
      <c r="AL102" s="49" t="s">
        <v>246</v>
      </c>
    </row>
    <row r="103" spans="1:38" s="2" customFormat="1" ht="26.25" customHeight="1" thickBot="1" x14ac:dyDescent="0.25">
      <c r="A103" s="70" t="s">
        <v>244</v>
      </c>
      <c r="B103" s="70" t="s">
        <v>251</v>
      </c>
      <c r="C103" s="71" t="s">
        <v>252</v>
      </c>
      <c r="D103" s="84"/>
      <c r="E103" s="143" t="s">
        <v>445</v>
      </c>
      <c r="F103" s="143" t="s">
        <v>445</v>
      </c>
      <c r="G103" s="143" t="s">
        <v>430</v>
      </c>
      <c r="H103" s="6"/>
      <c r="I103" s="6"/>
      <c r="J103" s="6"/>
      <c r="K103" s="6"/>
      <c r="L103" s="6"/>
      <c r="M103" s="6"/>
      <c r="N103" s="6"/>
      <c r="O103" s="6"/>
      <c r="P103" s="6"/>
      <c r="Q103" s="6"/>
      <c r="R103" s="6"/>
      <c r="S103" s="6"/>
      <c r="T103" s="6"/>
      <c r="U103" s="6"/>
      <c r="V103" s="6"/>
      <c r="W103" s="6"/>
      <c r="X103" s="6"/>
      <c r="Y103" s="6"/>
      <c r="Z103" s="6"/>
      <c r="AA103" s="6"/>
      <c r="AB103" s="6"/>
      <c r="AC103" s="6"/>
      <c r="AD103" s="6"/>
      <c r="AE103" s="60"/>
      <c r="AF103" s="26"/>
      <c r="AG103" s="26"/>
      <c r="AH103" s="26"/>
      <c r="AI103" s="26"/>
      <c r="AJ103" s="26"/>
      <c r="AK103" s="26"/>
      <c r="AL103" s="49" t="s">
        <v>246</v>
      </c>
    </row>
    <row r="104" spans="1:38" s="2" customFormat="1" ht="26.25" customHeight="1" thickBot="1" x14ac:dyDescent="0.25">
      <c r="A104" s="70" t="s">
        <v>244</v>
      </c>
      <c r="B104" s="70" t="s">
        <v>253</v>
      </c>
      <c r="C104" s="71" t="s">
        <v>254</v>
      </c>
      <c r="D104" s="84"/>
      <c r="E104" s="143" t="s">
        <v>457</v>
      </c>
      <c r="F104" s="143" t="s">
        <v>457</v>
      </c>
      <c r="G104" s="143" t="s">
        <v>430</v>
      </c>
      <c r="H104" s="6"/>
      <c r="I104" s="6"/>
      <c r="J104" s="6"/>
      <c r="K104" s="6"/>
      <c r="L104" s="6"/>
      <c r="M104" s="6"/>
      <c r="N104" s="6"/>
      <c r="O104" s="6"/>
      <c r="P104" s="6"/>
      <c r="Q104" s="6"/>
      <c r="R104" s="6"/>
      <c r="S104" s="6"/>
      <c r="T104" s="6"/>
      <c r="U104" s="6"/>
      <c r="V104" s="6"/>
      <c r="W104" s="6"/>
      <c r="X104" s="6"/>
      <c r="Y104" s="6"/>
      <c r="Z104" s="6"/>
      <c r="AA104" s="6"/>
      <c r="AB104" s="6"/>
      <c r="AC104" s="6"/>
      <c r="AD104" s="6"/>
      <c r="AE104" s="60"/>
      <c r="AF104" s="26"/>
      <c r="AG104" s="26"/>
      <c r="AH104" s="26"/>
      <c r="AI104" s="26"/>
      <c r="AJ104" s="26"/>
      <c r="AK104" s="26"/>
      <c r="AL104" s="49" t="s">
        <v>246</v>
      </c>
    </row>
    <row r="105" spans="1:38" s="2" customFormat="1" ht="26.25" customHeight="1" thickBot="1" x14ac:dyDescent="0.25">
      <c r="A105" s="70" t="s">
        <v>244</v>
      </c>
      <c r="B105" s="70" t="s">
        <v>255</v>
      </c>
      <c r="C105" s="71" t="s">
        <v>256</v>
      </c>
      <c r="D105" s="84"/>
      <c r="E105" s="143" t="s">
        <v>457</v>
      </c>
      <c r="F105" s="143" t="s">
        <v>457</v>
      </c>
      <c r="G105" s="143" t="s">
        <v>430</v>
      </c>
      <c r="H105" s="6"/>
      <c r="I105" s="6"/>
      <c r="J105" s="6"/>
      <c r="K105" s="6"/>
      <c r="L105" s="6"/>
      <c r="M105" s="6"/>
      <c r="N105" s="6"/>
      <c r="O105" s="6"/>
      <c r="P105" s="6"/>
      <c r="Q105" s="6"/>
      <c r="R105" s="6"/>
      <c r="S105" s="6"/>
      <c r="T105" s="6"/>
      <c r="U105" s="6"/>
      <c r="V105" s="6"/>
      <c r="W105" s="6"/>
      <c r="X105" s="6"/>
      <c r="Y105" s="6"/>
      <c r="Z105" s="6"/>
      <c r="AA105" s="6"/>
      <c r="AB105" s="6"/>
      <c r="AC105" s="6"/>
      <c r="AD105" s="6"/>
      <c r="AE105" s="60"/>
      <c r="AF105" s="26"/>
      <c r="AG105" s="26"/>
      <c r="AH105" s="26"/>
      <c r="AI105" s="26"/>
      <c r="AJ105" s="26"/>
      <c r="AK105" s="26"/>
      <c r="AL105" s="49" t="s">
        <v>246</v>
      </c>
    </row>
    <row r="106" spans="1:38" s="2" customFormat="1" ht="26.25" customHeight="1" thickBot="1" x14ac:dyDescent="0.25">
      <c r="A106" s="70" t="s">
        <v>244</v>
      </c>
      <c r="B106" s="70" t="s">
        <v>257</v>
      </c>
      <c r="C106" s="71" t="s">
        <v>258</v>
      </c>
      <c r="D106" s="84"/>
      <c r="E106" s="143" t="s">
        <v>457</v>
      </c>
      <c r="F106" s="143" t="s">
        <v>457</v>
      </c>
      <c r="G106" s="143" t="s">
        <v>430</v>
      </c>
      <c r="H106" s="6"/>
      <c r="I106" s="6"/>
      <c r="J106" s="6"/>
      <c r="K106" s="6"/>
      <c r="L106" s="6"/>
      <c r="M106" s="6"/>
      <c r="N106" s="6"/>
      <c r="O106" s="6"/>
      <c r="P106" s="6"/>
      <c r="Q106" s="6"/>
      <c r="R106" s="6"/>
      <c r="S106" s="6"/>
      <c r="T106" s="6"/>
      <c r="U106" s="6"/>
      <c r="V106" s="6"/>
      <c r="W106" s="6"/>
      <c r="X106" s="6"/>
      <c r="Y106" s="6"/>
      <c r="Z106" s="6"/>
      <c r="AA106" s="6"/>
      <c r="AB106" s="6"/>
      <c r="AC106" s="6"/>
      <c r="AD106" s="6"/>
      <c r="AE106" s="60"/>
      <c r="AF106" s="26"/>
      <c r="AG106" s="26"/>
      <c r="AH106" s="26"/>
      <c r="AI106" s="26"/>
      <c r="AJ106" s="26"/>
      <c r="AK106" s="26"/>
      <c r="AL106" s="49" t="s">
        <v>246</v>
      </c>
    </row>
    <row r="107" spans="1:38" s="2" customFormat="1" ht="26.25" customHeight="1" thickBot="1" x14ac:dyDescent="0.25">
      <c r="A107" s="70" t="s">
        <v>244</v>
      </c>
      <c r="B107" s="70" t="s">
        <v>259</v>
      </c>
      <c r="C107" s="71" t="s">
        <v>380</v>
      </c>
      <c r="D107" s="84"/>
      <c r="E107" s="143" t="s">
        <v>457</v>
      </c>
      <c r="F107" s="143" t="s">
        <v>457</v>
      </c>
      <c r="G107" s="143" t="s">
        <v>430</v>
      </c>
      <c r="H107" s="6"/>
      <c r="I107" s="6"/>
      <c r="J107" s="6"/>
      <c r="K107" s="6"/>
      <c r="L107" s="6"/>
      <c r="M107" s="6"/>
      <c r="N107" s="6"/>
      <c r="O107" s="6"/>
      <c r="P107" s="6"/>
      <c r="Q107" s="6"/>
      <c r="R107" s="6"/>
      <c r="S107" s="6"/>
      <c r="T107" s="6"/>
      <c r="U107" s="6"/>
      <c r="V107" s="6"/>
      <c r="W107" s="6"/>
      <c r="X107" s="6"/>
      <c r="Y107" s="6"/>
      <c r="Z107" s="6"/>
      <c r="AA107" s="6"/>
      <c r="AB107" s="6"/>
      <c r="AC107" s="6"/>
      <c r="AD107" s="6"/>
      <c r="AE107" s="60"/>
      <c r="AF107" s="26"/>
      <c r="AG107" s="26"/>
      <c r="AH107" s="26"/>
      <c r="AI107" s="26"/>
      <c r="AJ107" s="26"/>
      <c r="AK107" s="26"/>
      <c r="AL107" s="49" t="s">
        <v>246</v>
      </c>
    </row>
    <row r="108" spans="1:38" s="2" customFormat="1" ht="26.25" customHeight="1" thickBot="1" x14ac:dyDescent="0.25">
      <c r="A108" s="70" t="s">
        <v>244</v>
      </c>
      <c r="B108" s="70" t="s">
        <v>260</v>
      </c>
      <c r="C108" s="71" t="s">
        <v>381</v>
      </c>
      <c r="D108" s="84"/>
      <c r="E108" s="143" t="s">
        <v>457</v>
      </c>
      <c r="F108" s="143" t="s">
        <v>457</v>
      </c>
      <c r="G108" s="143" t="s">
        <v>430</v>
      </c>
      <c r="H108" s="6"/>
      <c r="I108" s="6"/>
      <c r="J108" s="6"/>
      <c r="K108" s="6"/>
      <c r="L108" s="6"/>
      <c r="M108" s="6"/>
      <c r="N108" s="6"/>
      <c r="O108" s="6"/>
      <c r="P108" s="6"/>
      <c r="Q108" s="6"/>
      <c r="R108" s="6"/>
      <c r="S108" s="6"/>
      <c r="T108" s="6"/>
      <c r="U108" s="6"/>
      <c r="V108" s="6"/>
      <c r="W108" s="6"/>
      <c r="X108" s="6"/>
      <c r="Y108" s="6"/>
      <c r="Z108" s="6"/>
      <c r="AA108" s="6"/>
      <c r="AB108" s="6"/>
      <c r="AC108" s="6"/>
      <c r="AD108" s="6"/>
      <c r="AE108" s="60"/>
      <c r="AF108" s="26"/>
      <c r="AG108" s="26"/>
      <c r="AH108" s="26"/>
      <c r="AI108" s="26"/>
      <c r="AJ108" s="26"/>
      <c r="AK108" s="26"/>
      <c r="AL108" s="49" t="s">
        <v>246</v>
      </c>
    </row>
    <row r="109" spans="1:38" s="2" customFormat="1" ht="26.25" customHeight="1" thickBot="1" x14ac:dyDescent="0.25">
      <c r="A109" s="70" t="s">
        <v>244</v>
      </c>
      <c r="B109" s="70" t="s">
        <v>261</v>
      </c>
      <c r="C109" s="71" t="s">
        <v>382</v>
      </c>
      <c r="D109" s="84"/>
      <c r="E109" s="143" t="s">
        <v>457</v>
      </c>
      <c r="F109" s="143" t="s">
        <v>457</v>
      </c>
      <c r="G109" s="143" t="s">
        <v>430</v>
      </c>
      <c r="H109" s="6"/>
      <c r="I109" s="6"/>
      <c r="J109" s="6"/>
      <c r="K109" s="6"/>
      <c r="L109" s="6"/>
      <c r="M109" s="6"/>
      <c r="N109" s="6"/>
      <c r="O109" s="6"/>
      <c r="P109" s="6"/>
      <c r="Q109" s="6"/>
      <c r="R109" s="6"/>
      <c r="S109" s="6"/>
      <c r="T109" s="6"/>
      <c r="U109" s="6"/>
      <c r="V109" s="6"/>
      <c r="W109" s="6"/>
      <c r="X109" s="6"/>
      <c r="Y109" s="6"/>
      <c r="Z109" s="6"/>
      <c r="AA109" s="6"/>
      <c r="AB109" s="6"/>
      <c r="AC109" s="6"/>
      <c r="AD109" s="6"/>
      <c r="AE109" s="60"/>
      <c r="AF109" s="26"/>
      <c r="AG109" s="26"/>
      <c r="AH109" s="26"/>
      <c r="AI109" s="26"/>
      <c r="AJ109" s="26"/>
      <c r="AK109" s="26"/>
      <c r="AL109" s="49" t="s">
        <v>246</v>
      </c>
    </row>
    <row r="110" spans="1:38" s="2" customFormat="1" ht="26.25" customHeight="1" thickBot="1" x14ac:dyDescent="0.25">
      <c r="A110" s="70" t="s">
        <v>244</v>
      </c>
      <c r="B110" s="70" t="s">
        <v>262</v>
      </c>
      <c r="C110" s="71" t="s">
        <v>383</v>
      </c>
      <c r="D110" s="84"/>
      <c r="E110" s="143" t="s">
        <v>457</v>
      </c>
      <c r="F110" s="143" t="s">
        <v>457</v>
      </c>
      <c r="G110" s="143" t="s">
        <v>430</v>
      </c>
      <c r="H110" s="6"/>
      <c r="I110" s="6"/>
      <c r="J110" s="6"/>
      <c r="K110" s="6"/>
      <c r="L110" s="6"/>
      <c r="M110" s="6"/>
      <c r="N110" s="6"/>
      <c r="O110" s="6"/>
      <c r="P110" s="6"/>
      <c r="Q110" s="6"/>
      <c r="R110" s="6"/>
      <c r="S110" s="6"/>
      <c r="T110" s="6"/>
      <c r="U110" s="6"/>
      <c r="V110" s="6"/>
      <c r="W110" s="6"/>
      <c r="X110" s="6"/>
      <c r="Y110" s="6"/>
      <c r="Z110" s="6"/>
      <c r="AA110" s="6"/>
      <c r="AB110" s="6"/>
      <c r="AC110" s="6"/>
      <c r="AD110" s="6"/>
      <c r="AE110" s="60"/>
      <c r="AF110" s="26"/>
      <c r="AG110" s="26"/>
      <c r="AH110" s="26"/>
      <c r="AI110" s="26"/>
      <c r="AJ110" s="26"/>
      <c r="AK110" s="26"/>
      <c r="AL110" s="49" t="s">
        <v>246</v>
      </c>
    </row>
    <row r="111" spans="1:38" s="2" customFormat="1" ht="26.25" customHeight="1" thickBot="1" x14ac:dyDescent="0.25">
      <c r="A111" s="70" t="s">
        <v>244</v>
      </c>
      <c r="B111" s="70" t="s">
        <v>263</v>
      </c>
      <c r="C111" s="71" t="s">
        <v>377</v>
      </c>
      <c r="D111" s="84"/>
      <c r="E111" s="143" t="s">
        <v>445</v>
      </c>
      <c r="F111" s="143" t="s">
        <v>445</v>
      </c>
      <c r="G111" s="143" t="s">
        <v>430</v>
      </c>
      <c r="H111" s="6"/>
      <c r="I111" s="6"/>
      <c r="J111" s="6"/>
      <c r="K111" s="6"/>
      <c r="L111" s="6"/>
      <c r="M111" s="6"/>
      <c r="N111" s="6"/>
      <c r="O111" s="6"/>
      <c r="P111" s="6"/>
      <c r="Q111" s="6"/>
      <c r="R111" s="6"/>
      <c r="S111" s="6"/>
      <c r="T111" s="6"/>
      <c r="U111" s="6"/>
      <c r="V111" s="6"/>
      <c r="W111" s="6"/>
      <c r="X111" s="6"/>
      <c r="Y111" s="6"/>
      <c r="Z111" s="6"/>
      <c r="AA111" s="6"/>
      <c r="AB111" s="6"/>
      <c r="AC111" s="6"/>
      <c r="AD111" s="6"/>
      <c r="AE111" s="60"/>
      <c r="AF111" s="26"/>
      <c r="AG111" s="26"/>
      <c r="AH111" s="26"/>
      <c r="AI111" s="26"/>
      <c r="AJ111" s="26"/>
      <c r="AK111" s="26"/>
      <c r="AL111" s="49" t="s">
        <v>246</v>
      </c>
    </row>
    <row r="112" spans="1:38" s="2" customFormat="1" ht="26.25" customHeight="1" thickBot="1" x14ac:dyDescent="0.25">
      <c r="A112" s="70" t="s">
        <v>264</v>
      </c>
      <c r="B112" s="70" t="s">
        <v>265</v>
      </c>
      <c r="C112" s="71" t="s">
        <v>266</v>
      </c>
      <c r="D112" s="72"/>
      <c r="E112" s="143" t="s">
        <v>457</v>
      </c>
      <c r="F112" s="143" t="s">
        <v>430</v>
      </c>
      <c r="G112" s="143" t="s">
        <v>430</v>
      </c>
      <c r="H112" s="6"/>
      <c r="I112" s="6"/>
      <c r="J112" s="6"/>
      <c r="K112" s="6"/>
      <c r="L112" s="6"/>
      <c r="M112" s="6"/>
      <c r="N112" s="6"/>
      <c r="O112" s="6"/>
      <c r="P112" s="6"/>
      <c r="Q112" s="6"/>
      <c r="R112" s="6"/>
      <c r="S112" s="6"/>
      <c r="T112" s="6"/>
      <c r="U112" s="6"/>
      <c r="V112" s="6"/>
      <c r="W112" s="6"/>
      <c r="X112" s="6"/>
      <c r="Y112" s="6"/>
      <c r="Z112" s="6"/>
      <c r="AA112" s="6"/>
      <c r="AB112" s="6"/>
      <c r="AC112" s="6"/>
      <c r="AD112" s="6"/>
      <c r="AE112" s="60"/>
      <c r="AF112" s="26"/>
      <c r="AG112" s="26"/>
      <c r="AH112" s="26"/>
      <c r="AI112" s="26"/>
      <c r="AJ112" s="26"/>
      <c r="AK112" s="26"/>
      <c r="AL112" s="49" t="s">
        <v>419</v>
      </c>
    </row>
    <row r="113" spans="1:38" s="2" customFormat="1" ht="26.25" customHeight="1" thickBot="1" x14ac:dyDescent="0.25">
      <c r="A113" s="70" t="s">
        <v>264</v>
      </c>
      <c r="B113" s="85" t="s">
        <v>267</v>
      </c>
      <c r="C113" s="86" t="s">
        <v>268</v>
      </c>
      <c r="D113" s="72"/>
      <c r="E113" s="143" t="s">
        <v>457</v>
      </c>
      <c r="F113" s="143" t="s">
        <v>457</v>
      </c>
      <c r="G113" s="143" t="s">
        <v>430</v>
      </c>
      <c r="H113" s="6"/>
      <c r="I113" s="6"/>
      <c r="J113" s="6"/>
      <c r="K113" s="6"/>
      <c r="L113" s="6"/>
      <c r="M113" s="6"/>
      <c r="N113" s="6"/>
      <c r="O113" s="6"/>
      <c r="P113" s="6"/>
      <c r="Q113" s="6"/>
      <c r="R113" s="6"/>
      <c r="S113" s="6"/>
      <c r="T113" s="6"/>
      <c r="U113" s="6"/>
      <c r="V113" s="6"/>
      <c r="W113" s="6"/>
      <c r="X113" s="6"/>
      <c r="Y113" s="6"/>
      <c r="Z113" s="6"/>
      <c r="AA113" s="6"/>
      <c r="AB113" s="6"/>
      <c r="AC113" s="6"/>
      <c r="AD113" s="6"/>
      <c r="AE113" s="60"/>
      <c r="AF113" s="26"/>
      <c r="AG113" s="26"/>
      <c r="AH113" s="26"/>
      <c r="AI113" s="26"/>
      <c r="AJ113" s="26"/>
      <c r="AK113" s="26"/>
      <c r="AL113" s="49" t="s">
        <v>413</v>
      </c>
    </row>
    <row r="114" spans="1:38" s="2" customFormat="1" ht="26.25" customHeight="1" thickBot="1" x14ac:dyDescent="0.25">
      <c r="A114" s="70" t="s">
        <v>264</v>
      </c>
      <c r="B114" s="85" t="s">
        <v>269</v>
      </c>
      <c r="C114" s="86" t="s">
        <v>388</v>
      </c>
      <c r="D114" s="72"/>
      <c r="E114" s="143" t="s">
        <v>457</v>
      </c>
      <c r="F114" s="143" t="s">
        <v>457</v>
      </c>
      <c r="G114" s="143" t="s">
        <v>430</v>
      </c>
      <c r="H114" s="6"/>
      <c r="I114" s="6"/>
      <c r="J114" s="6"/>
      <c r="K114" s="6"/>
      <c r="L114" s="6"/>
      <c r="M114" s="6"/>
      <c r="N114" s="6"/>
      <c r="O114" s="6"/>
      <c r="P114" s="6"/>
      <c r="Q114" s="6"/>
      <c r="R114" s="6"/>
      <c r="S114" s="6"/>
      <c r="T114" s="6"/>
      <c r="U114" s="6"/>
      <c r="V114" s="6"/>
      <c r="W114" s="6"/>
      <c r="X114" s="6"/>
      <c r="Y114" s="6"/>
      <c r="Z114" s="6"/>
      <c r="AA114" s="6"/>
      <c r="AB114" s="6"/>
      <c r="AC114" s="6"/>
      <c r="AD114" s="6"/>
      <c r="AE114" s="60"/>
      <c r="AF114" s="26"/>
      <c r="AG114" s="26"/>
      <c r="AH114" s="26"/>
      <c r="AI114" s="26"/>
      <c r="AJ114" s="26"/>
      <c r="AK114" s="26"/>
      <c r="AL114" s="49" t="s">
        <v>413</v>
      </c>
    </row>
    <row r="115" spans="1:38" s="2" customFormat="1" ht="26.25" customHeight="1" thickBot="1" x14ac:dyDescent="0.25">
      <c r="A115" s="70" t="s">
        <v>264</v>
      </c>
      <c r="B115" s="85" t="s">
        <v>270</v>
      </c>
      <c r="C115" s="86" t="s">
        <v>271</v>
      </c>
      <c r="D115" s="72"/>
      <c r="E115" s="143" t="s">
        <v>457</v>
      </c>
      <c r="F115" s="143" t="s">
        <v>457</v>
      </c>
      <c r="G115" s="143" t="s">
        <v>430</v>
      </c>
      <c r="H115" s="6"/>
      <c r="I115" s="6"/>
      <c r="J115" s="6"/>
      <c r="K115" s="6"/>
      <c r="L115" s="6"/>
      <c r="M115" s="6"/>
      <c r="N115" s="6"/>
      <c r="O115" s="6"/>
      <c r="P115" s="6"/>
      <c r="Q115" s="6"/>
      <c r="R115" s="6"/>
      <c r="S115" s="6"/>
      <c r="T115" s="6"/>
      <c r="U115" s="6"/>
      <c r="V115" s="6"/>
      <c r="W115" s="6"/>
      <c r="X115" s="6"/>
      <c r="Y115" s="6"/>
      <c r="Z115" s="6"/>
      <c r="AA115" s="6"/>
      <c r="AB115" s="6"/>
      <c r="AC115" s="6"/>
      <c r="AD115" s="6"/>
      <c r="AE115" s="60"/>
      <c r="AF115" s="26"/>
      <c r="AG115" s="26"/>
      <c r="AH115" s="26"/>
      <c r="AI115" s="26"/>
      <c r="AJ115" s="26"/>
      <c r="AK115" s="26"/>
      <c r="AL115" s="49" t="s">
        <v>413</v>
      </c>
    </row>
    <row r="116" spans="1:38" s="2" customFormat="1" ht="26.25" customHeight="1" thickBot="1" x14ac:dyDescent="0.25">
      <c r="A116" s="70" t="s">
        <v>264</v>
      </c>
      <c r="B116" s="70" t="s">
        <v>272</v>
      </c>
      <c r="C116" s="76" t="s">
        <v>410</v>
      </c>
      <c r="D116" s="72"/>
      <c r="E116" s="143" t="s">
        <v>457</v>
      </c>
      <c r="F116" s="143" t="s">
        <v>457</v>
      </c>
      <c r="G116" s="143" t="s">
        <v>430</v>
      </c>
      <c r="H116" s="6"/>
      <c r="I116" s="6"/>
      <c r="J116" s="6"/>
      <c r="K116" s="6"/>
      <c r="L116" s="6"/>
      <c r="M116" s="6"/>
      <c r="N116" s="6"/>
      <c r="O116" s="6"/>
      <c r="P116" s="6"/>
      <c r="Q116" s="6"/>
      <c r="R116" s="6"/>
      <c r="S116" s="6"/>
      <c r="T116" s="6"/>
      <c r="U116" s="6"/>
      <c r="V116" s="6"/>
      <c r="W116" s="6"/>
      <c r="X116" s="6"/>
      <c r="Y116" s="6"/>
      <c r="Z116" s="6"/>
      <c r="AA116" s="6"/>
      <c r="AB116" s="6"/>
      <c r="AC116" s="6"/>
      <c r="AD116" s="6"/>
      <c r="AE116" s="60"/>
      <c r="AF116" s="26"/>
      <c r="AG116" s="26"/>
      <c r="AH116" s="26"/>
      <c r="AI116" s="26"/>
      <c r="AJ116" s="26"/>
      <c r="AK116" s="26"/>
      <c r="AL116" s="49" t="s">
        <v>413</v>
      </c>
    </row>
    <row r="117" spans="1:38" s="2" customFormat="1" ht="26.25" customHeight="1" thickBot="1" x14ac:dyDescent="0.25">
      <c r="A117" s="70" t="s">
        <v>264</v>
      </c>
      <c r="B117" s="70" t="s">
        <v>273</v>
      </c>
      <c r="C117" s="76" t="s">
        <v>274</v>
      </c>
      <c r="D117" s="72"/>
      <c r="E117" s="143" t="s">
        <v>457</v>
      </c>
      <c r="F117" s="143" t="s">
        <v>457</v>
      </c>
      <c r="G117" s="143" t="s">
        <v>430</v>
      </c>
      <c r="H117" s="6"/>
      <c r="I117" s="6"/>
      <c r="J117" s="6"/>
      <c r="K117" s="6"/>
      <c r="L117" s="6"/>
      <c r="M117" s="6"/>
      <c r="N117" s="6"/>
      <c r="O117" s="6"/>
      <c r="P117" s="6"/>
      <c r="Q117" s="6"/>
      <c r="R117" s="6"/>
      <c r="S117" s="6"/>
      <c r="T117" s="6"/>
      <c r="U117" s="6"/>
      <c r="V117" s="6"/>
      <c r="W117" s="6"/>
      <c r="X117" s="6"/>
      <c r="Y117" s="6"/>
      <c r="Z117" s="6"/>
      <c r="AA117" s="6"/>
      <c r="AB117" s="6"/>
      <c r="AC117" s="6"/>
      <c r="AD117" s="6"/>
      <c r="AE117" s="60"/>
      <c r="AF117" s="26"/>
      <c r="AG117" s="26"/>
      <c r="AH117" s="26"/>
      <c r="AI117" s="26"/>
      <c r="AJ117" s="26"/>
      <c r="AK117" s="26"/>
      <c r="AL117" s="49" t="s">
        <v>413</v>
      </c>
    </row>
    <row r="118" spans="1:38" s="2" customFormat="1" ht="26.25" customHeight="1" thickBot="1" x14ac:dyDescent="0.25">
      <c r="A118" s="70" t="s">
        <v>264</v>
      </c>
      <c r="B118" s="70" t="s">
        <v>275</v>
      </c>
      <c r="C118" s="76" t="s">
        <v>411</v>
      </c>
      <c r="D118" s="72"/>
      <c r="E118" s="143" t="s">
        <v>457</v>
      </c>
      <c r="F118" s="143" t="s">
        <v>457</v>
      </c>
      <c r="G118" s="143" t="s">
        <v>430</v>
      </c>
      <c r="H118" s="6"/>
      <c r="I118" s="6"/>
      <c r="J118" s="6"/>
      <c r="K118" s="6"/>
      <c r="L118" s="6"/>
      <c r="M118" s="6"/>
      <c r="N118" s="6"/>
      <c r="O118" s="6"/>
      <c r="P118" s="6"/>
      <c r="Q118" s="6"/>
      <c r="R118" s="6"/>
      <c r="S118" s="6"/>
      <c r="T118" s="6"/>
      <c r="U118" s="6"/>
      <c r="V118" s="6"/>
      <c r="W118" s="6"/>
      <c r="X118" s="6"/>
      <c r="Y118" s="6"/>
      <c r="Z118" s="6"/>
      <c r="AA118" s="6"/>
      <c r="AB118" s="6"/>
      <c r="AC118" s="6"/>
      <c r="AD118" s="6"/>
      <c r="AE118" s="60"/>
      <c r="AF118" s="26"/>
      <c r="AG118" s="26"/>
      <c r="AH118" s="26"/>
      <c r="AI118" s="26"/>
      <c r="AJ118" s="26"/>
      <c r="AK118" s="26"/>
      <c r="AL118" s="49" t="s">
        <v>413</v>
      </c>
    </row>
    <row r="119" spans="1:38" s="2" customFormat="1" ht="26.25" customHeight="1" thickBot="1" x14ac:dyDescent="0.25">
      <c r="A119" s="70" t="s">
        <v>264</v>
      </c>
      <c r="B119" s="70" t="s">
        <v>276</v>
      </c>
      <c r="C119" s="71" t="s">
        <v>277</v>
      </c>
      <c r="D119" s="72"/>
      <c r="E119" s="143" t="s">
        <v>430</v>
      </c>
      <c r="F119" s="143" t="s">
        <v>430</v>
      </c>
      <c r="G119" s="143" t="s">
        <v>430</v>
      </c>
      <c r="H119" s="6"/>
      <c r="I119" s="6"/>
      <c r="J119" s="6"/>
      <c r="K119" s="6"/>
      <c r="L119" s="6"/>
      <c r="M119" s="6"/>
      <c r="N119" s="6"/>
      <c r="O119" s="6"/>
      <c r="P119" s="6"/>
      <c r="Q119" s="6"/>
      <c r="R119" s="6"/>
      <c r="S119" s="6"/>
      <c r="T119" s="6"/>
      <c r="U119" s="6"/>
      <c r="V119" s="6"/>
      <c r="W119" s="6"/>
      <c r="X119" s="6"/>
      <c r="Y119" s="6"/>
      <c r="Z119" s="6"/>
      <c r="AA119" s="6"/>
      <c r="AB119" s="6"/>
      <c r="AC119" s="6"/>
      <c r="AD119" s="6"/>
      <c r="AE119" s="60"/>
      <c r="AF119" s="26"/>
      <c r="AG119" s="26"/>
      <c r="AH119" s="26"/>
      <c r="AI119" s="26"/>
      <c r="AJ119" s="26"/>
      <c r="AK119" s="26"/>
      <c r="AL119" s="49" t="s">
        <v>413</v>
      </c>
    </row>
    <row r="120" spans="1:38" s="2" customFormat="1" ht="26.25" customHeight="1" thickBot="1" x14ac:dyDescent="0.25">
      <c r="A120" s="70" t="s">
        <v>264</v>
      </c>
      <c r="B120" s="70" t="s">
        <v>278</v>
      </c>
      <c r="C120" s="71" t="s">
        <v>279</v>
      </c>
      <c r="D120" s="72"/>
      <c r="E120" s="143" t="s">
        <v>430</v>
      </c>
      <c r="F120" s="143" t="s">
        <v>430</v>
      </c>
      <c r="G120" s="143" t="s">
        <v>430</v>
      </c>
      <c r="H120" s="6"/>
      <c r="I120" s="6"/>
      <c r="J120" s="6"/>
      <c r="K120" s="6"/>
      <c r="L120" s="6"/>
      <c r="M120" s="6"/>
      <c r="N120" s="6"/>
      <c r="O120" s="6"/>
      <c r="P120" s="6"/>
      <c r="Q120" s="6"/>
      <c r="R120" s="6"/>
      <c r="S120" s="6"/>
      <c r="T120" s="6"/>
      <c r="U120" s="6"/>
      <c r="V120" s="6"/>
      <c r="W120" s="6"/>
      <c r="X120" s="6"/>
      <c r="Y120" s="6"/>
      <c r="Z120" s="6"/>
      <c r="AA120" s="6"/>
      <c r="AB120" s="6"/>
      <c r="AC120" s="6"/>
      <c r="AD120" s="6"/>
      <c r="AE120" s="60"/>
      <c r="AF120" s="26"/>
      <c r="AG120" s="26"/>
      <c r="AH120" s="26"/>
      <c r="AI120" s="26"/>
      <c r="AJ120" s="26"/>
      <c r="AK120" s="26"/>
      <c r="AL120" s="49" t="s">
        <v>413</v>
      </c>
    </row>
    <row r="121" spans="1:38" s="2" customFormat="1" ht="26.25" customHeight="1" thickBot="1" x14ac:dyDescent="0.25">
      <c r="A121" s="70" t="s">
        <v>264</v>
      </c>
      <c r="B121" s="70" t="s">
        <v>280</v>
      </c>
      <c r="C121" s="76" t="s">
        <v>281</v>
      </c>
      <c r="D121" s="73"/>
      <c r="E121" s="143" t="s">
        <v>457</v>
      </c>
      <c r="F121" s="143" t="s">
        <v>457</v>
      </c>
      <c r="G121" s="143" t="s">
        <v>430</v>
      </c>
      <c r="H121" s="6"/>
      <c r="I121" s="6"/>
      <c r="J121" s="6"/>
      <c r="K121" s="6"/>
      <c r="L121" s="6"/>
      <c r="M121" s="6"/>
      <c r="N121" s="6"/>
      <c r="O121" s="6"/>
      <c r="P121" s="6"/>
      <c r="Q121" s="6"/>
      <c r="R121" s="6"/>
      <c r="S121" s="6"/>
      <c r="T121" s="6"/>
      <c r="U121" s="6"/>
      <c r="V121" s="6"/>
      <c r="W121" s="6"/>
      <c r="X121" s="6"/>
      <c r="Y121" s="6"/>
      <c r="Z121" s="6"/>
      <c r="AA121" s="6"/>
      <c r="AB121" s="6"/>
      <c r="AC121" s="6"/>
      <c r="AD121" s="6"/>
      <c r="AE121" s="60"/>
      <c r="AF121" s="26"/>
      <c r="AG121" s="26"/>
      <c r="AH121" s="26"/>
      <c r="AI121" s="26"/>
      <c r="AJ121" s="26"/>
      <c r="AK121" s="26"/>
      <c r="AL121" s="49" t="s">
        <v>413</v>
      </c>
    </row>
    <row r="122" spans="1:38" s="2" customFormat="1" ht="26.25" customHeight="1" thickBot="1" x14ac:dyDescent="0.25">
      <c r="A122" s="70" t="s">
        <v>264</v>
      </c>
      <c r="B122" s="85" t="s">
        <v>283</v>
      </c>
      <c r="C122" s="86" t="s">
        <v>284</v>
      </c>
      <c r="D122" s="72"/>
      <c r="E122" s="143" t="s">
        <v>457</v>
      </c>
      <c r="F122" s="143" t="s">
        <v>457</v>
      </c>
      <c r="G122" s="143" t="s">
        <v>430</v>
      </c>
      <c r="H122" s="6"/>
      <c r="I122" s="6"/>
      <c r="J122" s="6"/>
      <c r="K122" s="6"/>
      <c r="L122" s="6"/>
      <c r="M122" s="6"/>
      <c r="N122" s="6"/>
      <c r="O122" s="6"/>
      <c r="P122" s="6"/>
      <c r="Q122" s="6"/>
      <c r="R122" s="6"/>
      <c r="S122" s="6"/>
      <c r="T122" s="6"/>
      <c r="U122" s="6"/>
      <c r="V122" s="6"/>
      <c r="W122" s="6"/>
      <c r="X122" s="6"/>
      <c r="Y122" s="6"/>
      <c r="Z122" s="6"/>
      <c r="AA122" s="6"/>
      <c r="AB122" s="6"/>
      <c r="AC122" s="6"/>
      <c r="AD122" s="6"/>
      <c r="AE122" s="60"/>
      <c r="AF122" s="26"/>
      <c r="AG122" s="26"/>
      <c r="AH122" s="26"/>
      <c r="AI122" s="26"/>
      <c r="AJ122" s="26"/>
      <c r="AK122" s="26"/>
      <c r="AL122" s="49" t="s">
        <v>413</v>
      </c>
    </row>
    <row r="123" spans="1:38" s="2" customFormat="1" ht="26.25" customHeight="1" thickBot="1" x14ac:dyDescent="0.25">
      <c r="A123" s="70" t="s">
        <v>264</v>
      </c>
      <c r="B123" s="70" t="s">
        <v>285</v>
      </c>
      <c r="C123" s="71" t="s">
        <v>286</v>
      </c>
      <c r="D123" s="72"/>
      <c r="E123" s="143" t="s">
        <v>445</v>
      </c>
      <c r="F123" s="143" t="s">
        <v>445</v>
      </c>
      <c r="G123" s="143" t="s">
        <v>445</v>
      </c>
      <c r="H123" s="6"/>
      <c r="I123" s="6"/>
      <c r="J123" s="6"/>
      <c r="K123" s="6"/>
      <c r="L123" s="6"/>
      <c r="M123" s="6"/>
      <c r="N123" s="6"/>
      <c r="O123" s="6"/>
      <c r="P123" s="6"/>
      <c r="Q123" s="6"/>
      <c r="R123" s="6"/>
      <c r="S123" s="6"/>
      <c r="T123" s="6"/>
      <c r="U123" s="6"/>
      <c r="V123" s="6"/>
      <c r="W123" s="6"/>
      <c r="X123" s="6"/>
      <c r="Y123" s="6"/>
      <c r="Z123" s="6"/>
      <c r="AA123" s="6"/>
      <c r="AB123" s="6"/>
      <c r="AC123" s="6"/>
      <c r="AD123" s="6"/>
      <c r="AE123" s="60"/>
      <c r="AF123" s="26"/>
      <c r="AG123" s="26"/>
      <c r="AH123" s="26"/>
      <c r="AI123" s="26"/>
      <c r="AJ123" s="26"/>
      <c r="AK123" s="26"/>
      <c r="AL123" s="49" t="s">
        <v>418</v>
      </c>
    </row>
    <row r="124" spans="1:38" s="2" customFormat="1" ht="26.25" customHeight="1" thickBot="1" x14ac:dyDescent="0.25">
      <c r="A124" s="70" t="s">
        <v>264</v>
      </c>
      <c r="B124" s="87" t="s">
        <v>287</v>
      </c>
      <c r="C124" s="71" t="s">
        <v>288</v>
      </c>
      <c r="D124" s="72"/>
      <c r="E124" s="143" t="s">
        <v>445</v>
      </c>
      <c r="F124" s="143" t="s">
        <v>445</v>
      </c>
      <c r="G124" s="143" t="s">
        <v>445</v>
      </c>
      <c r="H124" s="6"/>
      <c r="I124" s="6"/>
      <c r="J124" s="6"/>
      <c r="K124" s="6"/>
      <c r="L124" s="6"/>
      <c r="M124" s="6"/>
      <c r="N124" s="6"/>
      <c r="O124" s="6"/>
      <c r="P124" s="6"/>
      <c r="Q124" s="6"/>
      <c r="R124" s="6"/>
      <c r="S124" s="6"/>
      <c r="T124" s="6"/>
      <c r="U124" s="6"/>
      <c r="V124" s="6"/>
      <c r="W124" s="6"/>
      <c r="X124" s="6"/>
      <c r="Y124" s="6"/>
      <c r="Z124" s="6"/>
      <c r="AA124" s="6"/>
      <c r="AB124" s="6"/>
      <c r="AC124" s="6"/>
      <c r="AD124" s="6"/>
      <c r="AE124" s="60"/>
      <c r="AF124" s="26"/>
      <c r="AG124" s="26"/>
      <c r="AH124" s="26"/>
      <c r="AI124" s="26"/>
      <c r="AJ124" s="26"/>
      <c r="AK124" s="26"/>
      <c r="AL124" s="49" t="s">
        <v>413</v>
      </c>
    </row>
    <row r="125" spans="1:38" s="2" customFormat="1" ht="26.25" customHeight="1" thickBot="1" x14ac:dyDescent="0.25">
      <c r="A125" s="70" t="s">
        <v>289</v>
      </c>
      <c r="B125" s="70" t="s">
        <v>290</v>
      </c>
      <c r="C125" s="71" t="s">
        <v>291</v>
      </c>
      <c r="D125" s="72"/>
      <c r="E125" s="143" t="s">
        <v>430</v>
      </c>
      <c r="F125" s="143" t="s">
        <v>430</v>
      </c>
      <c r="G125" s="143" t="s">
        <v>430</v>
      </c>
      <c r="H125" s="6"/>
      <c r="I125" s="6"/>
      <c r="J125" s="6"/>
      <c r="K125" s="6"/>
      <c r="L125" s="6"/>
      <c r="M125" s="6"/>
      <c r="N125" s="6"/>
      <c r="O125" s="6"/>
      <c r="P125" s="6"/>
      <c r="Q125" s="6"/>
      <c r="R125" s="6"/>
      <c r="S125" s="6"/>
      <c r="T125" s="6"/>
      <c r="U125" s="6"/>
      <c r="V125" s="6"/>
      <c r="W125" s="6"/>
      <c r="X125" s="6"/>
      <c r="Y125" s="6"/>
      <c r="Z125" s="6"/>
      <c r="AA125" s="6"/>
      <c r="AB125" s="6"/>
      <c r="AC125" s="6"/>
      <c r="AD125" s="6"/>
      <c r="AE125" s="60"/>
      <c r="AF125" s="26"/>
      <c r="AG125" s="26"/>
      <c r="AH125" s="26"/>
      <c r="AI125" s="26"/>
      <c r="AJ125" s="26"/>
      <c r="AK125" s="26"/>
      <c r="AL125" s="49" t="s">
        <v>426</v>
      </c>
    </row>
    <row r="126" spans="1:38" s="2" customFormat="1" ht="26.25" customHeight="1" thickBot="1" x14ac:dyDescent="0.25">
      <c r="A126" s="70" t="s">
        <v>289</v>
      </c>
      <c r="B126" s="70" t="s">
        <v>292</v>
      </c>
      <c r="C126" s="71" t="s">
        <v>293</v>
      </c>
      <c r="D126" s="72"/>
      <c r="E126" s="143" t="s">
        <v>430</v>
      </c>
      <c r="F126" s="143" t="s">
        <v>457</v>
      </c>
      <c r="G126" s="143" t="s">
        <v>430</v>
      </c>
      <c r="H126" s="6"/>
      <c r="I126" s="6"/>
      <c r="J126" s="6"/>
      <c r="K126" s="6"/>
      <c r="L126" s="6"/>
      <c r="M126" s="6"/>
      <c r="N126" s="6"/>
      <c r="O126" s="6"/>
      <c r="P126" s="6"/>
      <c r="Q126" s="6"/>
      <c r="R126" s="6"/>
      <c r="S126" s="6"/>
      <c r="T126" s="6"/>
      <c r="U126" s="6"/>
      <c r="V126" s="6"/>
      <c r="W126" s="6"/>
      <c r="X126" s="6"/>
      <c r="Y126" s="6"/>
      <c r="Z126" s="6"/>
      <c r="AA126" s="6"/>
      <c r="AB126" s="6"/>
      <c r="AC126" s="6"/>
      <c r="AD126" s="6"/>
      <c r="AE126" s="60"/>
      <c r="AF126" s="26"/>
      <c r="AG126" s="26"/>
      <c r="AH126" s="26"/>
      <c r="AI126" s="26"/>
      <c r="AJ126" s="26"/>
      <c r="AK126" s="26"/>
      <c r="AL126" s="49" t="s">
        <v>425</v>
      </c>
    </row>
    <row r="127" spans="1:38" s="2" customFormat="1" ht="26.25" customHeight="1" thickBot="1" x14ac:dyDescent="0.25">
      <c r="A127" s="70" t="s">
        <v>289</v>
      </c>
      <c r="B127" s="70" t="s">
        <v>294</v>
      </c>
      <c r="C127" s="71" t="s">
        <v>295</v>
      </c>
      <c r="D127" s="72"/>
      <c r="E127" s="143" t="s">
        <v>430</v>
      </c>
      <c r="F127" s="143" t="s">
        <v>445</v>
      </c>
      <c r="G127" s="143" t="s">
        <v>430</v>
      </c>
      <c r="H127" s="6"/>
      <c r="I127" s="6"/>
      <c r="J127" s="6"/>
      <c r="K127" s="6"/>
      <c r="L127" s="6"/>
      <c r="M127" s="6"/>
      <c r="N127" s="6"/>
      <c r="O127" s="6"/>
      <c r="P127" s="6"/>
      <c r="Q127" s="6"/>
      <c r="R127" s="6"/>
      <c r="S127" s="6"/>
      <c r="T127" s="6"/>
      <c r="U127" s="6"/>
      <c r="V127" s="6"/>
      <c r="W127" s="6"/>
      <c r="X127" s="6"/>
      <c r="Y127" s="6"/>
      <c r="Z127" s="6"/>
      <c r="AA127" s="6"/>
      <c r="AB127" s="6"/>
      <c r="AC127" s="6"/>
      <c r="AD127" s="6"/>
      <c r="AE127" s="60"/>
      <c r="AF127" s="26"/>
      <c r="AG127" s="26"/>
      <c r="AH127" s="26"/>
      <c r="AI127" s="26"/>
      <c r="AJ127" s="26"/>
      <c r="AK127" s="26"/>
      <c r="AL127" s="49" t="s">
        <v>427</v>
      </c>
    </row>
    <row r="128" spans="1:38" s="2" customFormat="1" ht="26.25" customHeight="1" thickBot="1" x14ac:dyDescent="0.25">
      <c r="A128" s="70" t="s">
        <v>289</v>
      </c>
      <c r="B128" s="74" t="s">
        <v>296</v>
      </c>
      <c r="C128" s="76" t="s">
        <v>297</v>
      </c>
      <c r="D128" s="72"/>
      <c r="E128" s="143" t="s">
        <v>445</v>
      </c>
      <c r="F128" s="143" t="s">
        <v>445</v>
      </c>
      <c r="G128" s="143" t="s">
        <v>445</v>
      </c>
      <c r="H128" s="6"/>
      <c r="I128" s="6"/>
      <c r="J128" s="6"/>
      <c r="K128" s="6"/>
      <c r="L128" s="6"/>
      <c r="M128" s="6"/>
      <c r="N128" s="6"/>
      <c r="O128" s="6"/>
      <c r="P128" s="6"/>
      <c r="Q128" s="6"/>
      <c r="R128" s="6"/>
      <c r="S128" s="6"/>
      <c r="T128" s="6"/>
      <c r="U128" s="6"/>
      <c r="V128" s="6"/>
      <c r="W128" s="6"/>
      <c r="X128" s="6"/>
      <c r="Y128" s="6"/>
      <c r="Z128" s="6"/>
      <c r="AA128" s="6"/>
      <c r="AB128" s="6"/>
      <c r="AC128" s="6"/>
      <c r="AD128" s="6"/>
      <c r="AE128" s="60"/>
      <c r="AF128" s="26"/>
      <c r="AG128" s="26"/>
      <c r="AH128" s="26"/>
      <c r="AI128" s="26"/>
      <c r="AJ128" s="26"/>
      <c r="AK128" s="26"/>
      <c r="AL128" s="49" t="s">
        <v>301</v>
      </c>
    </row>
    <row r="129" spans="1:38" s="2" customFormat="1" ht="26.25" customHeight="1" thickBot="1" x14ac:dyDescent="0.25">
      <c r="A129" s="70" t="s">
        <v>289</v>
      </c>
      <c r="B129" s="74" t="s">
        <v>299</v>
      </c>
      <c r="C129" s="82" t="s">
        <v>300</v>
      </c>
      <c r="D129" s="72"/>
      <c r="E129" s="143" t="s">
        <v>445</v>
      </c>
      <c r="F129" s="143" t="s">
        <v>445</v>
      </c>
      <c r="G129" s="143" t="s">
        <v>445</v>
      </c>
      <c r="H129" s="6"/>
      <c r="I129" s="6"/>
      <c r="J129" s="6"/>
      <c r="K129" s="6"/>
      <c r="L129" s="6"/>
      <c r="M129" s="6"/>
      <c r="N129" s="6"/>
      <c r="O129" s="6"/>
      <c r="P129" s="6"/>
      <c r="Q129" s="6"/>
      <c r="R129" s="6"/>
      <c r="S129" s="6"/>
      <c r="T129" s="6"/>
      <c r="U129" s="6"/>
      <c r="V129" s="6"/>
      <c r="W129" s="6"/>
      <c r="X129" s="6"/>
      <c r="Y129" s="6"/>
      <c r="Z129" s="6"/>
      <c r="AA129" s="6"/>
      <c r="AB129" s="6"/>
      <c r="AC129" s="6"/>
      <c r="AD129" s="6"/>
      <c r="AE129" s="60"/>
      <c r="AF129" s="26"/>
      <c r="AG129" s="26"/>
      <c r="AH129" s="26"/>
      <c r="AI129" s="26"/>
      <c r="AJ129" s="26"/>
      <c r="AK129" s="26"/>
      <c r="AL129" s="49" t="s">
        <v>301</v>
      </c>
    </row>
    <row r="130" spans="1:38" s="2" customFormat="1" ht="26.25" customHeight="1" thickBot="1" x14ac:dyDescent="0.25">
      <c r="A130" s="70" t="s">
        <v>289</v>
      </c>
      <c r="B130" s="74" t="s">
        <v>302</v>
      </c>
      <c r="C130" s="88" t="s">
        <v>303</v>
      </c>
      <c r="D130" s="72"/>
      <c r="E130" s="143" t="s">
        <v>429</v>
      </c>
      <c r="F130" s="143" t="s">
        <v>429</v>
      </c>
      <c r="G130" s="143" t="s">
        <v>429</v>
      </c>
      <c r="H130" s="6"/>
      <c r="I130" s="6"/>
      <c r="J130" s="6"/>
      <c r="K130" s="6"/>
      <c r="L130" s="6"/>
      <c r="M130" s="6"/>
      <c r="N130" s="6"/>
      <c r="O130" s="6"/>
      <c r="P130" s="6"/>
      <c r="Q130" s="6"/>
      <c r="R130" s="6"/>
      <c r="S130" s="6"/>
      <c r="T130" s="6"/>
      <c r="U130" s="6"/>
      <c r="V130" s="6"/>
      <c r="W130" s="6"/>
      <c r="X130" s="6"/>
      <c r="Y130" s="6"/>
      <c r="Z130" s="6"/>
      <c r="AA130" s="6"/>
      <c r="AB130" s="6"/>
      <c r="AC130" s="6"/>
      <c r="AD130" s="6"/>
      <c r="AE130" s="60"/>
      <c r="AF130" s="26"/>
      <c r="AG130" s="26"/>
      <c r="AH130" s="26"/>
      <c r="AI130" s="26"/>
      <c r="AJ130" s="26"/>
      <c r="AK130" s="26"/>
      <c r="AL130" s="49" t="s">
        <v>301</v>
      </c>
    </row>
    <row r="131" spans="1:38" s="2" customFormat="1" ht="26.25" customHeight="1" thickBot="1" x14ac:dyDescent="0.25">
      <c r="A131" s="70" t="s">
        <v>289</v>
      </c>
      <c r="B131" s="74" t="s">
        <v>304</v>
      </c>
      <c r="C131" s="82" t="s">
        <v>305</v>
      </c>
      <c r="D131" s="72"/>
      <c r="E131" s="143" t="s">
        <v>445</v>
      </c>
      <c r="F131" s="143" t="s">
        <v>445</v>
      </c>
      <c r="G131" s="143" t="s">
        <v>445</v>
      </c>
      <c r="H131" s="6"/>
      <c r="I131" s="6"/>
      <c r="J131" s="6"/>
      <c r="K131" s="6"/>
      <c r="L131" s="6"/>
      <c r="M131" s="6"/>
      <c r="N131" s="6"/>
      <c r="O131" s="6"/>
      <c r="P131" s="6"/>
      <c r="Q131" s="6"/>
      <c r="R131" s="6"/>
      <c r="S131" s="6"/>
      <c r="T131" s="6"/>
      <c r="U131" s="6"/>
      <c r="V131" s="6"/>
      <c r="W131" s="6"/>
      <c r="X131" s="6"/>
      <c r="Y131" s="6"/>
      <c r="Z131" s="6"/>
      <c r="AA131" s="6"/>
      <c r="AB131" s="6"/>
      <c r="AC131" s="6"/>
      <c r="AD131" s="6"/>
      <c r="AE131" s="60"/>
      <c r="AF131" s="26"/>
      <c r="AG131" s="26"/>
      <c r="AH131" s="26"/>
      <c r="AI131" s="26"/>
      <c r="AJ131" s="26"/>
      <c r="AK131" s="26"/>
      <c r="AL131" s="49" t="s">
        <v>301</v>
      </c>
    </row>
    <row r="132" spans="1:38" s="2" customFormat="1" ht="26.25" customHeight="1" thickBot="1" x14ac:dyDescent="0.25">
      <c r="A132" s="70" t="s">
        <v>289</v>
      </c>
      <c r="B132" s="74" t="s">
        <v>306</v>
      </c>
      <c r="C132" s="82" t="s">
        <v>307</v>
      </c>
      <c r="D132" s="72"/>
      <c r="E132" s="143" t="s">
        <v>445</v>
      </c>
      <c r="F132" s="143" t="s">
        <v>445</v>
      </c>
      <c r="G132" s="143" t="s">
        <v>445</v>
      </c>
      <c r="H132" s="6"/>
      <c r="I132" s="6"/>
      <c r="J132" s="6"/>
      <c r="K132" s="6"/>
      <c r="L132" s="6"/>
      <c r="M132" s="6"/>
      <c r="N132" s="6"/>
      <c r="O132" s="6"/>
      <c r="P132" s="6"/>
      <c r="Q132" s="6"/>
      <c r="R132" s="6"/>
      <c r="S132" s="6"/>
      <c r="T132" s="6"/>
      <c r="U132" s="6"/>
      <c r="V132" s="6"/>
      <c r="W132" s="6"/>
      <c r="X132" s="6"/>
      <c r="Y132" s="6"/>
      <c r="Z132" s="6"/>
      <c r="AA132" s="6"/>
      <c r="AB132" s="6"/>
      <c r="AC132" s="6"/>
      <c r="AD132" s="6"/>
      <c r="AE132" s="60"/>
      <c r="AF132" s="26"/>
      <c r="AG132" s="26"/>
      <c r="AH132" s="26"/>
      <c r="AI132" s="26"/>
      <c r="AJ132" s="26"/>
      <c r="AK132" s="26"/>
      <c r="AL132" s="49" t="s">
        <v>415</v>
      </c>
    </row>
    <row r="133" spans="1:38" s="2" customFormat="1" ht="26.25" customHeight="1" thickBot="1" x14ac:dyDescent="0.25">
      <c r="A133" s="70" t="s">
        <v>289</v>
      </c>
      <c r="B133" s="74" t="s">
        <v>308</v>
      </c>
      <c r="C133" s="82" t="s">
        <v>309</v>
      </c>
      <c r="D133" s="72"/>
      <c r="E133" s="143" t="s">
        <v>457</v>
      </c>
      <c r="F133" s="143" t="s">
        <v>457</v>
      </c>
      <c r="G133" s="143" t="s">
        <v>457</v>
      </c>
      <c r="H133" s="6"/>
      <c r="I133" s="6"/>
      <c r="J133" s="6"/>
      <c r="K133" s="6"/>
      <c r="L133" s="6"/>
      <c r="M133" s="6"/>
      <c r="N133" s="6"/>
      <c r="O133" s="6"/>
      <c r="P133" s="6"/>
      <c r="Q133" s="6"/>
      <c r="R133" s="6"/>
      <c r="S133" s="6"/>
      <c r="T133" s="6"/>
      <c r="U133" s="6"/>
      <c r="V133" s="6"/>
      <c r="W133" s="6"/>
      <c r="X133" s="6"/>
      <c r="Y133" s="6"/>
      <c r="Z133" s="6"/>
      <c r="AA133" s="6"/>
      <c r="AB133" s="6"/>
      <c r="AC133" s="6"/>
      <c r="AD133" s="6"/>
      <c r="AE133" s="60"/>
      <c r="AF133" s="26"/>
      <c r="AG133" s="26"/>
      <c r="AH133" s="26"/>
      <c r="AI133" s="26"/>
      <c r="AJ133" s="26"/>
      <c r="AK133" s="26"/>
      <c r="AL133" s="49" t="s">
        <v>416</v>
      </c>
    </row>
    <row r="134" spans="1:38" s="2" customFormat="1" ht="26.25" customHeight="1" thickBot="1" x14ac:dyDescent="0.25">
      <c r="A134" s="70" t="s">
        <v>289</v>
      </c>
      <c r="B134" s="74" t="s">
        <v>310</v>
      </c>
      <c r="C134" s="71" t="s">
        <v>311</v>
      </c>
      <c r="D134" s="72"/>
      <c r="E134" s="143" t="s">
        <v>445</v>
      </c>
      <c r="F134" s="143" t="s">
        <v>445</v>
      </c>
      <c r="G134" s="143" t="s">
        <v>445</v>
      </c>
      <c r="H134" s="6"/>
      <c r="I134" s="6"/>
      <c r="J134" s="6"/>
      <c r="K134" s="6"/>
      <c r="L134" s="6"/>
      <c r="M134" s="6"/>
      <c r="N134" s="6"/>
      <c r="O134" s="6"/>
      <c r="P134" s="6"/>
      <c r="Q134" s="6"/>
      <c r="R134" s="6"/>
      <c r="S134" s="6"/>
      <c r="T134" s="6"/>
      <c r="U134" s="6"/>
      <c r="V134" s="6"/>
      <c r="W134" s="6"/>
      <c r="X134" s="6"/>
      <c r="Y134" s="6"/>
      <c r="Z134" s="6"/>
      <c r="AA134" s="6"/>
      <c r="AB134" s="6"/>
      <c r="AC134" s="6"/>
      <c r="AD134" s="6"/>
      <c r="AE134" s="60"/>
      <c r="AF134" s="26"/>
      <c r="AG134" s="26"/>
      <c r="AH134" s="26"/>
      <c r="AI134" s="26"/>
      <c r="AJ134" s="26"/>
      <c r="AK134" s="26"/>
      <c r="AL134" s="49" t="s">
        <v>413</v>
      </c>
    </row>
    <row r="135" spans="1:38" s="2" customFormat="1" ht="26.25" customHeight="1" thickBot="1" x14ac:dyDescent="0.25">
      <c r="A135" s="70" t="s">
        <v>289</v>
      </c>
      <c r="B135" s="70" t="s">
        <v>312</v>
      </c>
      <c r="C135" s="71" t="s">
        <v>313</v>
      </c>
      <c r="D135" s="72"/>
      <c r="E135" s="143" t="s">
        <v>457</v>
      </c>
      <c r="F135" s="143" t="s">
        <v>457</v>
      </c>
      <c r="G135" s="143" t="s">
        <v>457</v>
      </c>
      <c r="H135" s="6"/>
      <c r="I135" s="6"/>
      <c r="J135" s="6"/>
      <c r="K135" s="6"/>
      <c r="L135" s="6"/>
      <c r="M135" s="6"/>
      <c r="N135" s="6"/>
      <c r="O135" s="6"/>
      <c r="P135" s="6"/>
      <c r="Q135" s="6"/>
      <c r="R135" s="6"/>
      <c r="S135" s="6"/>
      <c r="T135" s="6"/>
      <c r="U135" s="6"/>
      <c r="V135" s="6"/>
      <c r="W135" s="6"/>
      <c r="X135" s="6"/>
      <c r="Y135" s="6"/>
      <c r="Z135" s="6"/>
      <c r="AA135" s="6"/>
      <c r="AB135" s="6"/>
      <c r="AC135" s="6"/>
      <c r="AD135" s="6"/>
      <c r="AE135" s="60"/>
      <c r="AF135" s="26"/>
      <c r="AG135" s="26"/>
      <c r="AH135" s="26"/>
      <c r="AI135" s="26"/>
      <c r="AJ135" s="26"/>
      <c r="AK135" s="26"/>
      <c r="AL135" s="49" t="s">
        <v>413</v>
      </c>
    </row>
    <row r="136" spans="1:38" s="2" customFormat="1" ht="26.25" customHeight="1" thickBot="1" x14ac:dyDescent="0.25">
      <c r="A136" s="70" t="s">
        <v>289</v>
      </c>
      <c r="B136" s="70" t="s">
        <v>314</v>
      </c>
      <c r="C136" s="71" t="s">
        <v>315</v>
      </c>
      <c r="D136" s="72"/>
      <c r="E136" s="143" t="s">
        <v>430</v>
      </c>
      <c r="F136" s="143" t="s">
        <v>430</v>
      </c>
      <c r="G136" s="143" t="s">
        <v>430</v>
      </c>
      <c r="H136" s="6"/>
      <c r="I136" s="6"/>
      <c r="J136" s="6"/>
      <c r="K136" s="6"/>
      <c r="L136" s="6"/>
      <c r="M136" s="6"/>
      <c r="N136" s="6"/>
      <c r="O136" s="6"/>
      <c r="P136" s="6"/>
      <c r="Q136" s="6"/>
      <c r="R136" s="6"/>
      <c r="S136" s="6"/>
      <c r="T136" s="6"/>
      <c r="U136" s="6"/>
      <c r="V136" s="6"/>
      <c r="W136" s="6"/>
      <c r="X136" s="6"/>
      <c r="Y136" s="6"/>
      <c r="Z136" s="6"/>
      <c r="AA136" s="6"/>
      <c r="AB136" s="6"/>
      <c r="AC136" s="6"/>
      <c r="AD136" s="6"/>
      <c r="AE136" s="60"/>
      <c r="AF136" s="26"/>
      <c r="AG136" s="26"/>
      <c r="AH136" s="26"/>
      <c r="AI136" s="26"/>
      <c r="AJ136" s="26"/>
      <c r="AK136" s="26"/>
      <c r="AL136" s="49" t="s">
        <v>417</v>
      </c>
    </row>
    <row r="137" spans="1:38" s="2" customFormat="1" ht="26.25" customHeight="1" thickBot="1" x14ac:dyDescent="0.25">
      <c r="A137" s="70" t="s">
        <v>289</v>
      </c>
      <c r="B137" s="70" t="s">
        <v>316</v>
      </c>
      <c r="C137" s="71" t="s">
        <v>317</v>
      </c>
      <c r="D137" s="72"/>
      <c r="E137" s="143" t="s">
        <v>430</v>
      </c>
      <c r="F137" s="143" t="s">
        <v>430</v>
      </c>
      <c r="G137" s="143" t="s">
        <v>430</v>
      </c>
      <c r="H137" s="6"/>
      <c r="I137" s="6"/>
      <c r="J137" s="6"/>
      <c r="K137" s="6"/>
      <c r="L137" s="6"/>
      <c r="M137" s="6"/>
      <c r="N137" s="6"/>
      <c r="O137" s="6"/>
      <c r="P137" s="6"/>
      <c r="Q137" s="6"/>
      <c r="R137" s="6"/>
      <c r="S137" s="6"/>
      <c r="T137" s="6"/>
      <c r="U137" s="6"/>
      <c r="V137" s="6"/>
      <c r="W137" s="6"/>
      <c r="X137" s="6"/>
      <c r="Y137" s="6"/>
      <c r="Z137" s="6"/>
      <c r="AA137" s="6"/>
      <c r="AB137" s="6"/>
      <c r="AC137" s="6"/>
      <c r="AD137" s="6"/>
      <c r="AE137" s="60"/>
      <c r="AF137" s="26"/>
      <c r="AG137" s="26"/>
      <c r="AH137" s="26"/>
      <c r="AI137" s="26"/>
      <c r="AJ137" s="26"/>
      <c r="AK137" s="26"/>
      <c r="AL137" s="49" t="s">
        <v>417</v>
      </c>
    </row>
    <row r="138" spans="1:38" s="2" customFormat="1" ht="26.25" customHeight="1" thickBot="1" x14ac:dyDescent="0.25">
      <c r="A138" s="74" t="s">
        <v>289</v>
      </c>
      <c r="B138" s="74" t="s">
        <v>318</v>
      </c>
      <c r="C138" s="76" t="s">
        <v>319</v>
      </c>
      <c r="D138" s="73"/>
      <c r="E138" s="143" t="s">
        <v>430</v>
      </c>
      <c r="F138" s="143" t="s">
        <v>430</v>
      </c>
      <c r="G138" s="143" t="s">
        <v>430</v>
      </c>
      <c r="H138" s="6"/>
      <c r="I138" s="6"/>
      <c r="J138" s="6"/>
      <c r="K138" s="6"/>
      <c r="L138" s="6"/>
      <c r="M138" s="6"/>
      <c r="N138" s="6"/>
      <c r="O138" s="6"/>
      <c r="P138" s="6"/>
      <c r="Q138" s="6"/>
      <c r="R138" s="6"/>
      <c r="S138" s="6"/>
      <c r="T138" s="6"/>
      <c r="U138" s="6"/>
      <c r="V138" s="6"/>
      <c r="W138" s="6"/>
      <c r="X138" s="6"/>
      <c r="Y138" s="6"/>
      <c r="Z138" s="6"/>
      <c r="AA138" s="6"/>
      <c r="AB138" s="6"/>
      <c r="AC138" s="6"/>
      <c r="AD138" s="6"/>
      <c r="AE138" s="60"/>
      <c r="AF138" s="26"/>
      <c r="AG138" s="26"/>
      <c r="AH138" s="26"/>
      <c r="AI138" s="26"/>
      <c r="AJ138" s="26"/>
      <c r="AK138" s="26"/>
      <c r="AL138" s="49" t="s">
        <v>417</v>
      </c>
    </row>
    <row r="139" spans="1:38" s="2" customFormat="1" ht="26.25" customHeight="1" thickBot="1" x14ac:dyDescent="0.25">
      <c r="A139" s="74" t="s">
        <v>289</v>
      </c>
      <c r="B139" s="74" t="s">
        <v>320</v>
      </c>
      <c r="C139" s="76" t="s">
        <v>378</v>
      </c>
      <c r="D139" s="73"/>
      <c r="E139" s="143" t="s">
        <v>457</v>
      </c>
      <c r="F139" s="143" t="s">
        <v>457</v>
      </c>
      <c r="G139" s="143" t="s">
        <v>457</v>
      </c>
      <c r="H139" s="6"/>
      <c r="I139" s="6"/>
      <c r="J139" s="6"/>
      <c r="K139" s="6"/>
      <c r="L139" s="6"/>
      <c r="M139" s="6"/>
      <c r="N139" s="6"/>
      <c r="O139" s="6"/>
      <c r="P139" s="6"/>
      <c r="Q139" s="6"/>
      <c r="R139" s="6"/>
      <c r="S139" s="6"/>
      <c r="T139" s="6"/>
      <c r="U139" s="6"/>
      <c r="V139" s="6"/>
      <c r="W139" s="6"/>
      <c r="X139" s="6"/>
      <c r="Y139" s="6"/>
      <c r="Z139" s="6"/>
      <c r="AA139" s="6"/>
      <c r="AB139" s="6"/>
      <c r="AC139" s="6"/>
      <c r="AD139" s="6"/>
      <c r="AE139" s="60"/>
      <c r="AF139" s="26"/>
      <c r="AG139" s="26"/>
      <c r="AH139" s="26"/>
      <c r="AI139" s="26"/>
      <c r="AJ139" s="26"/>
      <c r="AK139" s="26"/>
      <c r="AL139" s="49" t="s">
        <v>413</v>
      </c>
    </row>
    <row r="140" spans="1:38" s="2" customFormat="1" ht="26.25" customHeight="1" thickBot="1" x14ac:dyDescent="0.25">
      <c r="A140" s="70" t="s">
        <v>322</v>
      </c>
      <c r="B140" s="74" t="s">
        <v>323</v>
      </c>
      <c r="C140" s="71" t="s">
        <v>379</v>
      </c>
      <c r="D140" s="72"/>
      <c r="E140" s="143" t="s">
        <v>445</v>
      </c>
      <c r="F140" s="143" t="s">
        <v>445</v>
      </c>
      <c r="G140" s="143" t="s">
        <v>445</v>
      </c>
      <c r="H140" s="6"/>
      <c r="I140" s="6"/>
      <c r="J140" s="6"/>
      <c r="K140" s="6"/>
      <c r="L140" s="6"/>
      <c r="M140" s="6"/>
      <c r="N140" s="6"/>
      <c r="O140" s="6"/>
      <c r="P140" s="6"/>
      <c r="Q140" s="6"/>
      <c r="R140" s="6"/>
      <c r="S140" s="6"/>
      <c r="T140" s="6"/>
      <c r="U140" s="6"/>
      <c r="V140" s="6"/>
      <c r="W140" s="6"/>
      <c r="X140" s="6"/>
      <c r="Y140" s="6"/>
      <c r="Z140" s="6"/>
      <c r="AA140" s="6"/>
      <c r="AB140" s="6"/>
      <c r="AC140" s="6"/>
      <c r="AD140" s="6"/>
      <c r="AE140" s="60"/>
      <c r="AF140" s="26"/>
      <c r="AG140" s="26"/>
      <c r="AH140" s="26"/>
      <c r="AI140" s="26"/>
      <c r="AJ140" s="26"/>
      <c r="AK140" s="26"/>
      <c r="AL140" s="49" t="s">
        <v>413</v>
      </c>
    </row>
    <row r="141" spans="1:38" s="9" customFormat="1" ht="37.5" customHeight="1" thickBot="1" x14ac:dyDescent="0.25">
      <c r="A141" s="89"/>
      <c r="B141" s="90" t="s">
        <v>324</v>
      </c>
      <c r="C141" s="91" t="s">
        <v>389</v>
      </c>
      <c r="D141" s="89" t="s">
        <v>143</v>
      </c>
      <c r="E141" s="20">
        <f>SUM(E14:E140)</f>
        <v>121.66553624915537</v>
      </c>
      <c r="F141" s="20">
        <f>SUM(F14:F140)</f>
        <v>76.407464410509291</v>
      </c>
      <c r="G141" s="20">
        <f>SUM(G14:G140)</f>
        <v>180.03262192496808</v>
      </c>
      <c r="H141" s="20">
        <f t="shared" ref="H141:AD141" si="0">SUM(H14:H140)</f>
        <v>0</v>
      </c>
      <c r="I141" s="20">
        <f t="shared" si="0"/>
        <v>0</v>
      </c>
      <c r="J141" s="20">
        <f t="shared" si="0"/>
        <v>0</v>
      </c>
      <c r="K141" s="20">
        <f t="shared" si="0"/>
        <v>0</v>
      </c>
      <c r="L141" s="20">
        <f t="shared" si="0"/>
        <v>0</v>
      </c>
      <c r="M141" s="20">
        <f t="shared" si="0"/>
        <v>0</v>
      </c>
      <c r="N141" s="20">
        <f t="shared" si="0"/>
        <v>0</v>
      </c>
      <c r="O141" s="20">
        <f t="shared" si="0"/>
        <v>0</v>
      </c>
      <c r="P141" s="20">
        <f t="shared" si="0"/>
        <v>0</v>
      </c>
      <c r="Q141" s="20">
        <f t="shared" si="0"/>
        <v>0</v>
      </c>
      <c r="R141" s="20">
        <f>SUM(R14:R140)</f>
        <v>0</v>
      </c>
      <c r="S141" s="20">
        <f t="shared" si="0"/>
        <v>0</v>
      </c>
      <c r="T141" s="20">
        <f t="shared" si="0"/>
        <v>0</v>
      </c>
      <c r="U141" s="20">
        <f t="shared" si="0"/>
        <v>0</v>
      </c>
      <c r="V141" s="20">
        <f t="shared" si="0"/>
        <v>0</v>
      </c>
      <c r="W141" s="20">
        <f t="shared" si="0"/>
        <v>0</v>
      </c>
      <c r="X141" s="20">
        <f t="shared" si="0"/>
        <v>0</v>
      </c>
      <c r="Y141" s="20">
        <f t="shared" si="0"/>
        <v>0</v>
      </c>
      <c r="Z141" s="20">
        <f t="shared" si="0"/>
        <v>0</v>
      </c>
      <c r="AA141" s="20">
        <f t="shared" si="0"/>
        <v>0</v>
      </c>
      <c r="AB141" s="20">
        <f t="shared" si="0"/>
        <v>0</v>
      </c>
      <c r="AC141" s="20">
        <f t="shared" si="0"/>
        <v>0</v>
      </c>
      <c r="AD141" s="20">
        <f t="shared" si="0"/>
        <v>0</v>
      </c>
      <c r="AE141" s="61"/>
      <c r="AF141" s="20"/>
      <c r="AG141" s="20"/>
      <c r="AH141" s="20"/>
      <c r="AI141" s="20"/>
      <c r="AJ141" s="20"/>
      <c r="AK141" s="20"/>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37.60403880744807</v>
      </c>
      <c r="F143" s="12">
        <v>27.087322596597627</v>
      </c>
      <c r="G143" s="12">
        <v>3.8555217154388028</v>
      </c>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3"/>
      <c r="AF143" s="12"/>
      <c r="AG143" s="12"/>
      <c r="AH143" s="12"/>
      <c r="AI143" s="12"/>
      <c r="AJ143" s="12"/>
      <c r="AK143" s="12"/>
      <c r="AL143" s="52" t="s">
        <v>50</v>
      </c>
    </row>
    <row r="144" spans="1:38" s="1" customFormat="1" ht="26.25" customHeight="1" thickBot="1" x14ac:dyDescent="0.25">
      <c r="A144" s="96"/>
      <c r="B144" s="52" t="s">
        <v>349</v>
      </c>
      <c r="C144" s="97" t="s">
        <v>356</v>
      </c>
      <c r="D144" s="98" t="s">
        <v>282</v>
      </c>
      <c r="E144" s="12">
        <v>3.8621714263273486</v>
      </c>
      <c r="F144" s="12">
        <v>1.3313107483099902</v>
      </c>
      <c r="G144" s="12">
        <v>0.65066908366273302</v>
      </c>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3"/>
      <c r="AF144" s="12"/>
      <c r="AG144" s="12"/>
      <c r="AH144" s="12"/>
      <c r="AI144" s="12"/>
      <c r="AJ144" s="12"/>
      <c r="AK144" s="12"/>
      <c r="AL144" s="52" t="s">
        <v>50</v>
      </c>
    </row>
    <row r="145" spans="1:38" s="1" customFormat="1" ht="26.25" customHeight="1" thickBot="1" x14ac:dyDescent="0.25">
      <c r="A145" s="96"/>
      <c r="B145" s="52" t="s">
        <v>350</v>
      </c>
      <c r="C145" s="97" t="s">
        <v>357</v>
      </c>
      <c r="D145" s="98" t="s">
        <v>282</v>
      </c>
      <c r="E145" s="12">
        <v>15.024338569033302</v>
      </c>
      <c r="F145" s="12">
        <v>1.2895838520515583</v>
      </c>
      <c r="G145" s="12">
        <v>1.3744512453095945</v>
      </c>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3"/>
      <c r="AF145" s="12"/>
      <c r="AG145" s="12"/>
      <c r="AH145" s="12"/>
      <c r="AI145" s="12"/>
      <c r="AJ145" s="12"/>
      <c r="AK145" s="12"/>
      <c r="AL145" s="52" t="s">
        <v>50</v>
      </c>
    </row>
    <row r="146" spans="1:38" s="1" customFormat="1" ht="26.25" customHeight="1" thickBot="1" x14ac:dyDescent="0.25">
      <c r="A146" s="96"/>
      <c r="B146" s="52" t="s">
        <v>351</v>
      </c>
      <c r="C146" s="97" t="s">
        <v>358</v>
      </c>
      <c r="D146" s="98" t="s">
        <v>282</v>
      </c>
      <c r="E146" s="12">
        <v>2.742736000530346E-2</v>
      </c>
      <c r="F146" s="12">
        <v>0.19389212139149814</v>
      </c>
      <c r="G146" s="12">
        <v>1.1369886535314134E-2</v>
      </c>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3"/>
      <c r="AF146" s="12"/>
      <c r="AG146" s="12"/>
      <c r="AH146" s="12"/>
      <c r="AI146" s="12"/>
      <c r="AJ146" s="12"/>
      <c r="AK146" s="12"/>
      <c r="AL146" s="52" t="s">
        <v>50</v>
      </c>
    </row>
    <row r="147" spans="1:38" s="1" customFormat="1" ht="26.25" customHeight="1" thickBot="1" x14ac:dyDescent="0.25">
      <c r="A147" s="96"/>
      <c r="B147" s="52" t="s">
        <v>352</v>
      </c>
      <c r="C147" s="97" t="s">
        <v>359</v>
      </c>
      <c r="D147" s="98" t="s">
        <v>282</v>
      </c>
      <c r="E147" s="12" t="s">
        <v>430</v>
      </c>
      <c r="F147" s="12">
        <v>6.0316098053738711</v>
      </c>
      <c r="G147" s="12" t="s">
        <v>430</v>
      </c>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3"/>
      <c r="AF147" s="12"/>
      <c r="AG147" s="12"/>
      <c r="AH147" s="12"/>
      <c r="AI147" s="12"/>
      <c r="AJ147" s="12"/>
      <c r="AK147" s="12"/>
      <c r="AL147" s="52" t="s">
        <v>50</v>
      </c>
    </row>
    <row r="148" spans="1:38" s="1" customFormat="1" ht="26.25" customHeight="1" thickBot="1" x14ac:dyDescent="0.25">
      <c r="A148" s="96"/>
      <c r="B148" s="52" t="s">
        <v>353</v>
      </c>
      <c r="C148" s="97" t="s">
        <v>360</v>
      </c>
      <c r="D148" s="98" t="s">
        <v>282</v>
      </c>
      <c r="E148" s="12" t="s">
        <v>430</v>
      </c>
      <c r="F148" s="12" t="s">
        <v>430</v>
      </c>
      <c r="G148" s="12" t="s">
        <v>430</v>
      </c>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3"/>
      <c r="AF148" s="12"/>
      <c r="AG148" s="12"/>
      <c r="AH148" s="12"/>
      <c r="AI148" s="12"/>
      <c r="AJ148" s="12"/>
      <c r="AK148" s="12"/>
      <c r="AL148" s="52" t="s">
        <v>414</v>
      </c>
    </row>
    <row r="149" spans="1:38" s="1" customFormat="1" ht="26.25" customHeight="1" thickBot="1" x14ac:dyDescent="0.25">
      <c r="A149" s="96"/>
      <c r="B149" s="52" t="s">
        <v>354</v>
      </c>
      <c r="C149" s="97" t="s">
        <v>361</v>
      </c>
      <c r="D149" s="98" t="s">
        <v>282</v>
      </c>
      <c r="E149" s="12" t="s">
        <v>430</v>
      </c>
      <c r="F149" s="12" t="s">
        <v>430</v>
      </c>
      <c r="G149" s="12" t="s">
        <v>430</v>
      </c>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3"/>
      <c r="AF149" s="12"/>
      <c r="AG149" s="12"/>
      <c r="AH149" s="12"/>
      <c r="AI149" s="12"/>
      <c r="AJ149" s="12"/>
      <c r="AK149" s="12"/>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127.96497616281405</v>
      </c>
      <c r="F152" s="14">
        <f t="shared" ref="F152:AD152" si="1">F141 + F151 + IF(AND(OR($B$4="AT",$B$4="BE",$B$4="CH",$B$4="GB",$B$4="IE",$B$4="LT",$B$4="LU",$B$4="NL"),SUM(F143:F149)&gt;0),SUM(F143:F149)-SUM(F27:F33),0)</f>
        <v>79.564719123724558</v>
      </c>
      <c r="G152" s="14">
        <f t="shared" si="1"/>
        <v>180.7260119309465</v>
      </c>
      <c r="H152" s="14">
        <f t="shared" si="1"/>
        <v>0</v>
      </c>
      <c r="I152" s="14">
        <f t="shared" si="1"/>
        <v>0</v>
      </c>
      <c r="J152" s="14">
        <f t="shared" si="1"/>
        <v>0</v>
      </c>
      <c r="K152" s="14">
        <f t="shared" si="1"/>
        <v>0</v>
      </c>
      <c r="L152" s="14">
        <f t="shared" si="1"/>
        <v>0</v>
      </c>
      <c r="M152" s="14">
        <f t="shared" si="1"/>
        <v>0</v>
      </c>
      <c r="N152" s="14">
        <f t="shared" si="1"/>
        <v>0</v>
      </c>
      <c r="O152" s="14">
        <f t="shared" si="1"/>
        <v>0</v>
      </c>
      <c r="P152" s="14">
        <f t="shared" si="1"/>
        <v>0</v>
      </c>
      <c r="Q152" s="14">
        <f t="shared" si="1"/>
        <v>0</v>
      </c>
      <c r="R152" s="14">
        <f t="shared" si="1"/>
        <v>0</v>
      </c>
      <c r="S152" s="14">
        <f t="shared" si="1"/>
        <v>0</v>
      </c>
      <c r="T152" s="14">
        <f t="shared" si="1"/>
        <v>0</v>
      </c>
      <c r="U152" s="14">
        <f t="shared" si="1"/>
        <v>0</v>
      </c>
      <c r="V152" s="14">
        <f t="shared" si="1"/>
        <v>0</v>
      </c>
      <c r="W152" s="14">
        <f t="shared" si="1"/>
        <v>0</v>
      </c>
      <c r="X152" s="14">
        <f t="shared" si="1"/>
        <v>0</v>
      </c>
      <c r="Y152" s="14">
        <f t="shared" si="1"/>
        <v>0</v>
      </c>
      <c r="Z152" s="14">
        <f t="shared" si="1"/>
        <v>0</v>
      </c>
      <c r="AA152" s="14">
        <f t="shared" si="1"/>
        <v>0</v>
      </c>
      <c r="AB152" s="14">
        <f t="shared" si="1"/>
        <v>0</v>
      </c>
      <c r="AC152" s="14">
        <f t="shared" si="1"/>
        <v>0</v>
      </c>
      <c r="AD152" s="14">
        <f t="shared" si="1"/>
        <v>0</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127.96497616281405</v>
      </c>
      <c r="F154" s="14">
        <f>F141 + F153 - IF(OR($B$6=2005,$B$6&gt;=2020),SUM(F99:F122),0) + IF(AND(OR($B$4="AT",$B$4="BE",$B$4="CH",$B$4="GB",$B$4="IE",$B$4="LT",$B$4="LU",$B$4="NL"),SUM(F143:F149)&gt;0),SUM(F143:F149)-SUM(F27:F33),0)</f>
        <v>79.564719123724558</v>
      </c>
      <c r="G154" s="14">
        <f>G141 + G153 + IF(AND(OR($B$4="AT",$B$4="BE",$B$4="CH",$B$4="GB",$B$4="IE",$B$4="LT",$B$4="LU",$B$4="NL"),SUM(G143:G149)&gt;0),SUM(G143:G149)-SUM(G27:G33),0)</f>
        <v>180.7260119309465</v>
      </c>
      <c r="H154" s="14">
        <f t="shared" ref="H154:AD154" si="2">H141 + H153 + IF(AND(OR($B$4="AT",$B$4="BE",$B$4="CH",$B$4="GB",$B$4="IE",$B$4="LT",$B$4="LU",$B$4="NL"),SUM(H143:H149)&gt;0),SUM(H143:H149)-SUM(H27:H33),0)</f>
        <v>0</v>
      </c>
      <c r="I154" s="14">
        <f t="shared" si="2"/>
        <v>0</v>
      </c>
      <c r="J154" s="14">
        <f t="shared" si="2"/>
        <v>0</v>
      </c>
      <c r="K154" s="14">
        <f t="shared" si="2"/>
        <v>0</v>
      </c>
      <c r="L154" s="14">
        <f t="shared" si="2"/>
        <v>0</v>
      </c>
      <c r="M154" s="14">
        <f t="shared" si="2"/>
        <v>0</v>
      </c>
      <c r="N154" s="14">
        <f t="shared" si="2"/>
        <v>0</v>
      </c>
      <c r="O154" s="14">
        <f t="shared" si="2"/>
        <v>0</v>
      </c>
      <c r="P154" s="14">
        <f t="shared" si="2"/>
        <v>0</v>
      </c>
      <c r="Q154" s="14">
        <f t="shared" si="2"/>
        <v>0</v>
      </c>
      <c r="R154" s="14">
        <f t="shared" si="2"/>
        <v>0</v>
      </c>
      <c r="S154" s="14">
        <f t="shared" si="2"/>
        <v>0</v>
      </c>
      <c r="T154" s="14">
        <f t="shared" si="2"/>
        <v>0</v>
      </c>
      <c r="U154" s="14">
        <f t="shared" si="2"/>
        <v>0</v>
      </c>
      <c r="V154" s="14">
        <f t="shared" si="2"/>
        <v>0</v>
      </c>
      <c r="W154" s="14">
        <f t="shared" si="2"/>
        <v>0</v>
      </c>
      <c r="X154" s="14">
        <f t="shared" si="2"/>
        <v>0</v>
      </c>
      <c r="Y154" s="14">
        <f t="shared" si="2"/>
        <v>0</v>
      </c>
      <c r="Z154" s="14">
        <f t="shared" si="2"/>
        <v>0</v>
      </c>
      <c r="AA154" s="14">
        <f t="shared" si="2"/>
        <v>0</v>
      </c>
      <c r="AB154" s="14">
        <f t="shared" si="2"/>
        <v>0</v>
      </c>
      <c r="AC154" s="14">
        <f t="shared" si="2"/>
        <v>0</v>
      </c>
      <c r="AD154" s="14">
        <f t="shared" si="2"/>
        <v>0</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23"/>
      <c r="E157" s="109">
        <v>2.9910000000000001</v>
      </c>
      <c r="F157" s="23">
        <v>9.4E-2</v>
      </c>
      <c r="G157" s="23">
        <v>0.126</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63"/>
      <c r="AF157" s="23"/>
      <c r="AG157" s="23"/>
      <c r="AH157" s="23"/>
      <c r="AI157" s="23"/>
      <c r="AJ157" s="23"/>
      <c r="AK157" s="23"/>
      <c r="AL157" s="57" t="s">
        <v>50</v>
      </c>
    </row>
    <row r="158" spans="1:38" s="1" customFormat="1" ht="26.25" customHeight="1" thickBot="1" x14ac:dyDescent="0.25">
      <c r="A158" s="57" t="s">
        <v>328</v>
      </c>
      <c r="B158" s="57" t="s">
        <v>331</v>
      </c>
      <c r="C158" s="108" t="s">
        <v>332</v>
      </c>
      <c r="D158" s="23"/>
      <c r="E158" s="109" t="s">
        <v>429</v>
      </c>
      <c r="F158" s="23" t="s">
        <v>429</v>
      </c>
      <c r="G158" s="23" t="s">
        <v>429</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63"/>
      <c r="AF158" s="23"/>
      <c r="AG158" s="23"/>
      <c r="AH158" s="23"/>
      <c r="AI158" s="23"/>
      <c r="AJ158" s="23"/>
      <c r="AK158" s="23"/>
      <c r="AL158" s="57" t="s">
        <v>50</v>
      </c>
    </row>
    <row r="159" spans="1:38" s="1" customFormat="1" ht="26.25" customHeight="1" thickBot="1" x14ac:dyDescent="0.25">
      <c r="A159" s="57" t="s">
        <v>333</v>
      </c>
      <c r="B159" s="57" t="s">
        <v>334</v>
      </c>
      <c r="C159" s="108" t="s">
        <v>412</v>
      </c>
      <c r="D159" s="23"/>
      <c r="E159" s="109">
        <v>1.35</v>
      </c>
      <c r="F159" s="23">
        <v>5.7000000000000002E-2</v>
      </c>
      <c r="G159" s="23">
        <v>0.70399999999999996</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63"/>
      <c r="AF159" s="23"/>
      <c r="AG159" s="23"/>
      <c r="AH159" s="23"/>
      <c r="AI159" s="23"/>
      <c r="AJ159" s="23"/>
      <c r="AK159" s="23"/>
      <c r="AL159" s="57" t="s">
        <v>50</v>
      </c>
    </row>
    <row r="160" spans="1:38" s="1" customFormat="1" ht="26.25" customHeight="1" thickBot="1" x14ac:dyDescent="0.25">
      <c r="A160" s="57" t="s">
        <v>335</v>
      </c>
      <c r="B160" s="57" t="s">
        <v>336</v>
      </c>
      <c r="C160" s="108" t="s">
        <v>337</v>
      </c>
      <c r="D160" s="23"/>
      <c r="E160" s="109" t="s">
        <v>457</v>
      </c>
      <c r="F160" s="23" t="s">
        <v>457</v>
      </c>
      <c r="G160" s="23" t="s">
        <v>457</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63"/>
      <c r="AF160" s="23"/>
      <c r="AG160" s="23"/>
      <c r="AH160" s="23"/>
      <c r="AI160" s="23"/>
      <c r="AJ160" s="23"/>
      <c r="AK160" s="23"/>
      <c r="AL160" s="57" t="s">
        <v>50</v>
      </c>
    </row>
    <row r="161" spans="1:38" s="2" customFormat="1" ht="26.25" customHeight="1" thickBot="1" x14ac:dyDescent="0.25">
      <c r="A161" s="58" t="s">
        <v>335</v>
      </c>
      <c r="B161" s="58" t="s">
        <v>338</v>
      </c>
      <c r="C161" s="110" t="s">
        <v>339</v>
      </c>
      <c r="D161" s="24"/>
      <c r="E161" s="109" t="s">
        <v>445</v>
      </c>
      <c r="F161" s="23" t="s">
        <v>445</v>
      </c>
      <c r="G161" s="23" t="s">
        <v>445</v>
      </c>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64"/>
      <c r="AF161" s="24"/>
      <c r="AG161" s="24"/>
      <c r="AH161" s="24"/>
      <c r="AI161" s="24"/>
      <c r="AJ161" s="24"/>
      <c r="AK161" s="24"/>
      <c r="AL161" s="58" t="s">
        <v>413</v>
      </c>
    </row>
    <row r="162" spans="1:38" s="2" customFormat="1" ht="26.25" customHeight="1" thickBot="1" x14ac:dyDescent="0.25">
      <c r="A162" s="59" t="s">
        <v>340</v>
      </c>
      <c r="B162" s="59" t="s">
        <v>341</v>
      </c>
      <c r="C162" s="112" t="s">
        <v>342</v>
      </c>
      <c r="D162" s="25"/>
      <c r="E162" s="25" t="s">
        <v>445</v>
      </c>
      <c r="F162" s="25" t="s">
        <v>445</v>
      </c>
      <c r="G162" s="25" t="s">
        <v>445</v>
      </c>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64"/>
      <c r="AF162" s="25"/>
      <c r="AG162" s="25"/>
      <c r="AH162" s="25"/>
      <c r="AI162" s="25"/>
      <c r="AJ162" s="25"/>
      <c r="AK162" s="25"/>
      <c r="AL162" s="59" t="s">
        <v>413</v>
      </c>
    </row>
    <row r="163" spans="1:38" s="2" customFormat="1" ht="26.25" customHeight="1" thickBot="1" x14ac:dyDescent="0.25">
      <c r="A163" s="59" t="s">
        <v>340</v>
      </c>
      <c r="B163" s="59" t="s">
        <v>343</v>
      </c>
      <c r="C163" s="112" t="s">
        <v>344</v>
      </c>
      <c r="D163" s="25"/>
      <c r="E163" s="25" t="s">
        <v>457</v>
      </c>
      <c r="F163" s="25" t="s">
        <v>457</v>
      </c>
      <c r="G163" s="25" t="s">
        <v>457</v>
      </c>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64"/>
      <c r="AF163" s="25"/>
      <c r="AG163" s="25"/>
      <c r="AH163" s="25"/>
      <c r="AI163" s="25"/>
      <c r="AJ163" s="25"/>
      <c r="AK163" s="25"/>
      <c r="AL163" s="59" t="s">
        <v>345</v>
      </c>
    </row>
    <row r="164" spans="1:38" s="2" customFormat="1" ht="26.25" customHeight="1" thickBot="1" x14ac:dyDescent="0.25">
      <c r="A164" s="59" t="s">
        <v>340</v>
      </c>
      <c r="B164" s="59" t="s">
        <v>346</v>
      </c>
      <c r="C164" s="112" t="s">
        <v>347</v>
      </c>
      <c r="D164" s="25"/>
      <c r="E164" s="25" t="s">
        <v>445</v>
      </c>
      <c r="F164" s="25" t="s">
        <v>445</v>
      </c>
      <c r="G164" s="25" t="s">
        <v>445</v>
      </c>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68"/>
      <c r="AF164" s="25"/>
      <c r="AG164" s="25"/>
      <c r="AH164" s="25"/>
      <c r="AI164" s="25"/>
      <c r="AJ164" s="25"/>
      <c r="AK164" s="25"/>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5AD96-F659-4DD0-BB04-619542EF990F}">
  <dimension ref="A1:AL170"/>
  <sheetViews>
    <sheetView zoomScale="80" zoomScaleNormal="80" workbookViewId="0">
      <pane xSplit="4" ySplit="13" topLeftCell="M128"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1998</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39.384215967131034</v>
      </c>
      <c r="F14" s="143">
        <v>0.3257148071542133</v>
      </c>
      <c r="G14" s="143">
        <v>106.07</v>
      </c>
      <c r="H14" s="143" t="s">
        <v>457</v>
      </c>
      <c r="I14" s="143">
        <v>1.321144969077245</v>
      </c>
      <c r="J14" s="143">
        <v>1.8361964956348011</v>
      </c>
      <c r="K14" s="143">
        <v>2.4228442906778476</v>
      </c>
      <c r="L14" s="143">
        <v>5.8253927401486931E-2</v>
      </c>
      <c r="M14" s="143">
        <v>22.266025937193241</v>
      </c>
      <c r="N14" s="143">
        <v>0.81587996224977899</v>
      </c>
      <c r="O14" s="143">
        <v>0.1303761406335803</v>
      </c>
      <c r="P14" s="143">
        <v>0.13790944282778206</v>
      </c>
      <c r="Q14" s="143">
        <v>0.78286053289104107</v>
      </c>
      <c r="R14" s="143">
        <v>0.490311062239842</v>
      </c>
      <c r="S14" s="143">
        <v>0.89068781485616355</v>
      </c>
      <c r="T14" s="143">
        <v>12.057700737818712</v>
      </c>
      <c r="U14" s="143">
        <v>2.0049740521234316</v>
      </c>
      <c r="V14" s="143">
        <v>5.5873203574640247</v>
      </c>
      <c r="W14" s="143">
        <v>0.75367335287633774</v>
      </c>
      <c r="X14" s="143">
        <v>8.8091072569696123E-5</v>
      </c>
      <c r="Y14" s="143">
        <v>3.2858234576783234E-3</v>
      </c>
      <c r="Z14" s="143">
        <v>2.6297822484591679E-3</v>
      </c>
      <c r="AA14" s="143">
        <v>4.566022419134119E-4</v>
      </c>
      <c r="AB14" s="143">
        <v>6.4602990206205991E-3</v>
      </c>
      <c r="AC14" s="143">
        <v>0.5494345127210426</v>
      </c>
      <c r="AD14" s="143">
        <v>2.7061699880290155E-4</v>
      </c>
      <c r="AE14" s="149"/>
      <c r="AF14" s="145">
        <v>46295.574494400003</v>
      </c>
      <c r="AG14" s="145">
        <v>82874.936800238385</v>
      </c>
      <c r="AH14" s="145">
        <v>54799.047791107194</v>
      </c>
      <c r="AI14" s="145" t="s">
        <v>445</v>
      </c>
      <c r="AJ14" s="145" t="s">
        <v>445</v>
      </c>
      <c r="AK14" s="145" t="s">
        <v>430</v>
      </c>
      <c r="AL14" s="146" t="s">
        <v>50</v>
      </c>
    </row>
    <row r="15" spans="1:38" s="1" customFormat="1" ht="26.25" customHeight="1" thickBot="1" x14ac:dyDescent="0.25">
      <c r="A15" s="70" t="s">
        <v>54</v>
      </c>
      <c r="B15" s="70" t="s">
        <v>55</v>
      </c>
      <c r="C15" s="71" t="s">
        <v>56</v>
      </c>
      <c r="D15" s="72"/>
      <c r="E15" s="143">
        <v>0.74773331296201884</v>
      </c>
      <c r="F15" s="143">
        <v>1.0156830551640001E-2</v>
      </c>
      <c r="G15" s="143">
        <v>0.73831166509212143</v>
      </c>
      <c r="H15" s="143" t="s">
        <v>457</v>
      </c>
      <c r="I15" s="143">
        <v>9.2818837723536024E-3</v>
      </c>
      <c r="J15" s="143">
        <v>1.3592827282536003E-2</v>
      </c>
      <c r="K15" s="143">
        <v>1.7238188464344002E-2</v>
      </c>
      <c r="L15" s="143">
        <v>8.932499739475921E-4</v>
      </c>
      <c r="M15" s="143">
        <v>4.2061800691800003E-2</v>
      </c>
      <c r="N15" s="143">
        <v>9.0284859984978028E-3</v>
      </c>
      <c r="O15" s="143">
        <v>3.1496711891319E-3</v>
      </c>
      <c r="P15" s="143">
        <v>5.8380236365320013E-4</v>
      </c>
      <c r="Q15" s="143">
        <v>3.9690682418484008E-3</v>
      </c>
      <c r="R15" s="143">
        <v>1.0503463718920754E-2</v>
      </c>
      <c r="S15" s="143">
        <v>1.0854137058955679E-2</v>
      </c>
      <c r="T15" s="143">
        <v>0.19019014483316249</v>
      </c>
      <c r="U15" s="143">
        <v>3.0666928222022405E-3</v>
      </c>
      <c r="V15" s="143">
        <v>0.14219304875254982</v>
      </c>
      <c r="W15" s="143">
        <v>1.8449092332000004E-3</v>
      </c>
      <c r="X15" s="143">
        <v>2.1928921383852004E-6</v>
      </c>
      <c r="Y15" s="143">
        <v>6.8751409305600002E-6</v>
      </c>
      <c r="Z15" s="143">
        <v>5.2669823043347998E-6</v>
      </c>
      <c r="AA15" s="143">
        <v>7.2631159902467997E-6</v>
      </c>
      <c r="AB15" s="143">
        <v>2.1598131363526802E-5</v>
      </c>
      <c r="AC15" s="143" t="s">
        <v>430</v>
      </c>
      <c r="AD15" s="143">
        <v>1.7999920729435508E-2</v>
      </c>
      <c r="AE15" s="149"/>
      <c r="AF15" s="145">
        <v>4045.2317316000003</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0.139515130490492</v>
      </c>
      <c r="F16" s="143">
        <v>5.6069625600000002E-4</v>
      </c>
      <c r="G16" s="143">
        <v>0.11520926507046027</v>
      </c>
      <c r="H16" s="143" t="s">
        <v>457</v>
      </c>
      <c r="I16" s="143">
        <v>3.8547867600000001E-2</v>
      </c>
      <c r="J16" s="143">
        <v>5.5368755280000001E-2</v>
      </c>
      <c r="K16" s="143">
        <v>5.7471366240000009E-2</v>
      </c>
      <c r="L16" s="143" t="s">
        <v>429</v>
      </c>
      <c r="M16" s="143">
        <v>0.14750636314084103</v>
      </c>
      <c r="N16" s="143">
        <v>1.9624368960000003E-2</v>
      </c>
      <c r="O16" s="143">
        <v>1.121392512E-3</v>
      </c>
      <c r="P16" s="143">
        <v>2.1026109600000002E-2</v>
      </c>
      <c r="Q16" s="143">
        <v>7.7095735200000013E-3</v>
      </c>
      <c r="R16" s="143">
        <v>3.9949608240000007E-3</v>
      </c>
      <c r="S16" s="143">
        <v>1.7521758000000002E-2</v>
      </c>
      <c r="T16" s="143">
        <v>3.6445256640000004E-3</v>
      </c>
      <c r="U16" s="143">
        <v>2.0325239280000003E-3</v>
      </c>
      <c r="V16" s="143">
        <v>3.2240034720000005E-2</v>
      </c>
      <c r="W16" s="143">
        <v>1.8222628320000003E-2</v>
      </c>
      <c r="X16" s="143">
        <v>2.0325239280000001E-7</v>
      </c>
      <c r="Y16" s="143">
        <v>2.1026109600000006E-9</v>
      </c>
      <c r="Z16" s="143">
        <v>7.0087032000000006E-10</v>
      </c>
      <c r="AA16" s="143">
        <v>7.0087032000000006E-10</v>
      </c>
      <c r="AB16" s="143">
        <v>2.0675674440000001E-7</v>
      </c>
      <c r="AC16" s="143" t="s">
        <v>429</v>
      </c>
      <c r="AD16" s="143" t="s">
        <v>429</v>
      </c>
      <c r="AE16" s="149"/>
      <c r="AF16" s="145" t="s">
        <v>429</v>
      </c>
      <c r="AG16" s="145">
        <v>700.87032000000011</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4.0064204240806518E-3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3.1887215521744263</v>
      </c>
      <c r="F18" s="143">
        <v>0.18868742304659614</v>
      </c>
      <c r="G18" s="143">
        <v>20.112405677583659</v>
      </c>
      <c r="H18" s="143" t="s">
        <v>445</v>
      </c>
      <c r="I18" s="143">
        <v>0.2631916930262661</v>
      </c>
      <c r="J18" s="143">
        <v>0.34264061352166253</v>
      </c>
      <c r="K18" s="143">
        <v>0.43797931811613827</v>
      </c>
      <c r="L18" s="143">
        <v>0.14686201529115098</v>
      </c>
      <c r="M18" s="143">
        <v>0.67315214133788004</v>
      </c>
      <c r="N18" s="143">
        <v>0.25416726495127689</v>
      </c>
      <c r="O18" s="143">
        <v>4.7656558015188354E-3</v>
      </c>
      <c r="P18" s="143">
        <v>2.0902387877058258E-3</v>
      </c>
      <c r="Q18" s="143">
        <v>1.5885562938320816E-2</v>
      </c>
      <c r="R18" s="143">
        <v>0.20333440380926052</v>
      </c>
      <c r="S18" s="143">
        <v>0.11437606995714267</v>
      </c>
      <c r="T18" s="143">
        <v>4.1302124327936784</v>
      </c>
      <c r="U18" s="143">
        <v>1.5890219768906195E-3</v>
      </c>
      <c r="V18" s="143">
        <v>0.12720966119246632</v>
      </c>
      <c r="W18" s="143">
        <v>2.2479974564123623E-2</v>
      </c>
      <c r="X18" s="143">
        <v>3.0514973084975808E-2</v>
      </c>
      <c r="Y18" s="143">
        <v>0.23965330532022128</v>
      </c>
      <c r="Z18" s="143">
        <v>2.7508218560653785E-2</v>
      </c>
      <c r="AA18" s="143">
        <v>2.4321251093706669E-2</v>
      </c>
      <c r="AB18" s="143">
        <v>0.3219977480595575</v>
      </c>
      <c r="AC18" s="143" t="s">
        <v>445</v>
      </c>
      <c r="AD18" s="143" t="s">
        <v>445</v>
      </c>
      <c r="AE18" s="149"/>
      <c r="AF18" s="145">
        <v>16340.316455642005</v>
      </c>
      <c r="AG18" s="145" t="s">
        <v>445</v>
      </c>
      <c r="AH18" s="145">
        <v>844.66686325481669</v>
      </c>
      <c r="AI18" s="145" t="s">
        <v>445</v>
      </c>
      <c r="AJ18" s="145" t="s">
        <v>445</v>
      </c>
      <c r="AK18" s="145" t="s">
        <v>430</v>
      </c>
      <c r="AL18" s="146" t="s">
        <v>50</v>
      </c>
    </row>
    <row r="19" spans="1:38" s="2" customFormat="1" ht="26.25" customHeight="1" thickBot="1" x14ac:dyDescent="0.25">
      <c r="A19" s="70" t="s">
        <v>54</v>
      </c>
      <c r="B19" s="70" t="s">
        <v>63</v>
      </c>
      <c r="C19" s="71" t="s">
        <v>64</v>
      </c>
      <c r="D19" s="72"/>
      <c r="E19" s="143">
        <v>0.45627074816371455</v>
      </c>
      <c r="F19" s="143">
        <v>8.9835184788892505E-2</v>
      </c>
      <c r="G19" s="143">
        <v>2.4570075256685464</v>
      </c>
      <c r="H19" s="143" t="s">
        <v>445</v>
      </c>
      <c r="I19" s="143">
        <v>4.2893731332531132E-2</v>
      </c>
      <c r="J19" s="143">
        <v>5.5222011888259939E-2</v>
      </c>
      <c r="K19" s="143">
        <v>7.0015948555134516E-2</v>
      </c>
      <c r="L19" s="143">
        <v>2.2871078686931886E-2</v>
      </c>
      <c r="M19" s="143">
        <v>0.18080798734346576</v>
      </c>
      <c r="N19" s="143">
        <v>3.9481670163569224E-2</v>
      </c>
      <c r="O19" s="143">
        <v>7.4224730122675862E-4</v>
      </c>
      <c r="P19" s="143">
        <v>1.7768463409326128E-3</v>
      </c>
      <c r="Q19" s="143">
        <v>2.7490414314824351E-3</v>
      </c>
      <c r="R19" s="143">
        <v>3.159723831430953E-2</v>
      </c>
      <c r="S19" s="143">
        <v>1.7760092018578245E-2</v>
      </c>
      <c r="T19" s="143">
        <v>0.64110742898954187</v>
      </c>
      <c r="U19" s="143">
        <v>4.1092909690984677E-4</v>
      </c>
      <c r="V19" s="143">
        <v>2.1793961727623812E-2</v>
      </c>
      <c r="W19" s="143">
        <v>4.9255222213547686E-3</v>
      </c>
      <c r="X19" s="143">
        <v>6.7251209176009963E-3</v>
      </c>
      <c r="Y19" s="143">
        <v>4.5203015956949963E-2</v>
      </c>
      <c r="Z19" s="143">
        <v>7.3088539126512034E-3</v>
      </c>
      <c r="AA19" s="143">
        <v>6.7590456263547163E-3</v>
      </c>
      <c r="AB19" s="143">
        <v>6.5996036413556877E-2</v>
      </c>
      <c r="AC19" s="143" t="s">
        <v>445</v>
      </c>
      <c r="AD19" s="143" t="s">
        <v>445</v>
      </c>
      <c r="AE19" s="149"/>
      <c r="AF19" s="145">
        <v>2664.1450807629899</v>
      </c>
      <c r="AG19" s="145" t="s">
        <v>445</v>
      </c>
      <c r="AH19" s="145">
        <v>2635.3642337495066</v>
      </c>
      <c r="AI19" s="145" t="s">
        <v>445</v>
      </c>
      <c r="AJ19" s="145" t="s">
        <v>445</v>
      </c>
      <c r="AK19" s="145" t="s">
        <v>430</v>
      </c>
      <c r="AL19" s="146" t="s">
        <v>50</v>
      </c>
    </row>
    <row r="20" spans="1:38" s="2" customFormat="1" ht="26.25" customHeight="1" thickBot="1" x14ac:dyDescent="0.25">
      <c r="A20" s="70" t="s">
        <v>54</v>
      </c>
      <c r="B20" s="70" t="s">
        <v>65</v>
      </c>
      <c r="C20" s="71" t="s">
        <v>66</v>
      </c>
      <c r="D20" s="72"/>
      <c r="E20" s="143">
        <v>0.11073895694461945</v>
      </c>
      <c r="F20" s="143">
        <v>2.6611210832878644E-2</v>
      </c>
      <c r="G20" s="143">
        <v>0.15274757831550029</v>
      </c>
      <c r="H20" s="143" t="s">
        <v>445</v>
      </c>
      <c r="I20" s="143">
        <v>6.8878566117530479E-3</v>
      </c>
      <c r="J20" s="143">
        <v>8.739672022308265E-3</v>
      </c>
      <c r="K20" s="143">
        <v>1.0961850514974524E-2</v>
      </c>
      <c r="L20" s="143">
        <v>3.4532295089828727E-3</v>
      </c>
      <c r="M20" s="143">
        <v>4.3697993734062517E-2</v>
      </c>
      <c r="N20" s="143">
        <v>5.9367651129127548E-3</v>
      </c>
      <c r="O20" s="143">
        <v>1.1200530819899085E-4</v>
      </c>
      <c r="P20" s="143">
        <v>5.7486644761783629E-4</v>
      </c>
      <c r="Q20" s="143">
        <v>4.6996125607525288E-4</v>
      </c>
      <c r="R20" s="143">
        <v>4.7535952136367014E-3</v>
      </c>
      <c r="S20" s="143">
        <v>2.6692037437225807E-3</v>
      </c>
      <c r="T20" s="143">
        <v>9.6307349111486584E-2</v>
      </c>
      <c r="U20" s="143">
        <v>9.4803249110345897E-5</v>
      </c>
      <c r="V20" s="143">
        <v>3.689971326827076E-3</v>
      </c>
      <c r="W20" s="143">
        <v>1.0364188195693504E-3</v>
      </c>
      <c r="X20" s="143">
        <v>1.4207967085532913E-3</v>
      </c>
      <c r="Y20" s="143">
        <v>8.4437932766277275E-3</v>
      </c>
      <c r="Z20" s="143">
        <v>1.7251971531950792E-3</v>
      </c>
      <c r="AA20" s="143">
        <v>1.6312049019800287E-3</v>
      </c>
      <c r="AB20" s="143">
        <v>1.3220992040356126E-2</v>
      </c>
      <c r="AC20" s="143" t="s">
        <v>445</v>
      </c>
      <c r="AD20" s="143" t="s">
        <v>445</v>
      </c>
      <c r="AE20" s="149"/>
      <c r="AF20" s="145">
        <v>371.07214333105492</v>
      </c>
      <c r="AG20" s="145" t="s">
        <v>445</v>
      </c>
      <c r="AH20" s="145">
        <v>995.27267842208437</v>
      </c>
      <c r="AI20" s="145" t="s">
        <v>445</v>
      </c>
      <c r="AJ20" s="145" t="s">
        <v>445</v>
      </c>
      <c r="AK20" s="145" t="s">
        <v>430</v>
      </c>
      <c r="AL20" s="146" t="s">
        <v>50</v>
      </c>
    </row>
    <row r="21" spans="1:38" s="2" customFormat="1" ht="26.25" customHeight="1" thickBot="1" x14ac:dyDescent="0.25">
      <c r="A21" s="70" t="s">
        <v>54</v>
      </c>
      <c r="B21" s="70" t="s">
        <v>67</v>
      </c>
      <c r="C21" s="71" t="s">
        <v>68</v>
      </c>
      <c r="D21" s="72"/>
      <c r="E21" s="143">
        <v>1.748373461808338</v>
      </c>
      <c r="F21" s="143">
        <v>0.38126988362056974</v>
      </c>
      <c r="G21" s="143">
        <v>10.816826218766236</v>
      </c>
      <c r="H21" s="143" t="s">
        <v>445</v>
      </c>
      <c r="I21" s="143">
        <v>0.27348961530199506</v>
      </c>
      <c r="J21" s="143">
        <v>0.32985417450530846</v>
      </c>
      <c r="K21" s="143">
        <v>0.39356011114250256</v>
      </c>
      <c r="L21" s="143">
        <v>9.436430499550201E-2</v>
      </c>
      <c r="M21" s="143">
        <v>1.5858854800036537</v>
      </c>
      <c r="N21" s="143">
        <v>0.2893014152588354</v>
      </c>
      <c r="O21" s="143">
        <v>4.6931293777499709E-3</v>
      </c>
      <c r="P21" s="143">
        <v>1.3699584960349166E-2</v>
      </c>
      <c r="Q21" s="143">
        <v>1.4398150606846297E-2</v>
      </c>
      <c r="R21" s="143">
        <v>0.13453343231560214</v>
      </c>
      <c r="S21" s="143">
        <v>8.5884190523513648E-2</v>
      </c>
      <c r="T21" s="143">
        <v>2.4603179454208148</v>
      </c>
      <c r="U21" s="143">
        <v>3.2958369936982907E-3</v>
      </c>
      <c r="V21" s="143">
        <v>0.28840604911997086</v>
      </c>
      <c r="W21" s="143">
        <v>0.2276168087553084</v>
      </c>
      <c r="X21" s="143">
        <v>7.1068531306928029E-2</v>
      </c>
      <c r="Y21" s="143">
        <v>0.22672140509864833</v>
      </c>
      <c r="Z21" s="143">
        <v>4.9858349586582237E-2</v>
      </c>
      <c r="AA21" s="143">
        <v>4.2426416467886523E-2</v>
      </c>
      <c r="AB21" s="143">
        <v>0.39007470246004516</v>
      </c>
      <c r="AC21" s="143">
        <v>6.4146087689600085E-4</v>
      </c>
      <c r="AD21" s="143">
        <v>0.17588443398761316</v>
      </c>
      <c r="AE21" s="149"/>
      <c r="AF21" s="145">
        <v>10010.717831457063</v>
      </c>
      <c r="AG21" s="145">
        <v>1034.614317574195</v>
      </c>
      <c r="AH21" s="145">
        <v>7890.7609127759742</v>
      </c>
      <c r="AI21" s="145" t="s">
        <v>445</v>
      </c>
      <c r="AJ21" s="145" t="s">
        <v>445</v>
      </c>
      <c r="AK21" s="145" t="s">
        <v>430</v>
      </c>
      <c r="AL21" s="146" t="s">
        <v>50</v>
      </c>
    </row>
    <row r="22" spans="1:38" s="2" customFormat="1" ht="26.25" customHeight="1" thickBot="1" x14ac:dyDescent="0.25">
      <c r="A22" s="70" t="s">
        <v>54</v>
      </c>
      <c r="B22" s="74" t="s">
        <v>69</v>
      </c>
      <c r="C22" s="71" t="s">
        <v>70</v>
      </c>
      <c r="D22" s="72"/>
      <c r="E22" s="143">
        <v>1.7726895382688188</v>
      </c>
      <c r="F22" s="143">
        <v>0.24871497674405521</v>
      </c>
      <c r="G22" s="143">
        <v>1.820233717132439</v>
      </c>
      <c r="H22" s="143" t="s">
        <v>445</v>
      </c>
      <c r="I22" s="143">
        <v>0.26183532514789232</v>
      </c>
      <c r="J22" s="143">
        <v>0.29297414915803283</v>
      </c>
      <c r="K22" s="143">
        <v>0.32269284251045766</v>
      </c>
      <c r="L22" s="143">
        <v>3.8041647520835796E-2</v>
      </c>
      <c r="M22" s="143">
        <v>2.0333463502684581</v>
      </c>
      <c r="N22" s="143">
        <v>0.3113912019783629</v>
      </c>
      <c r="O22" s="143">
        <v>4.405930152152104E-3</v>
      </c>
      <c r="P22" s="143">
        <v>1.7191831138742571E-2</v>
      </c>
      <c r="Q22" s="143">
        <v>1.0846558798859755E-2</v>
      </c>
      <c r="R22" s="143">
        <v>6.053998510990493E-2</v>
      </c>
      <c r="S22" s="143">
        <v>5.3982096736135673E-2</v>
      </c>
      <c r="T22" s="143">
        <v>0.70350883588243796</v>
      </c>
      <c r="U22" s="143">
        <v>3.9940127978788211E-3</v>
      </c>
      <c r="V22" s="143">
        <v>0.42475620834177263</v>
      </c>
      <c r="W22" s="143">
        <v>1.1264176140558786E-2</v>
      </c>
      <c r="X22" s="143">
        <v>4.7028887035051132E-3</v>
      </c>
      <c r="Y22" s="143">
        <v>3.1358510677844412E-2</v>
      </c>
      <c r="Z22" s="143">
        <v>5.115060160061715E-3</v>
      </c>
      <c r="AA22" s="143">
        <v>4.6742091551047887E-3</v>
      </c>
      <c r="AB22" s="143">
        <v>4.5850668696516023E-2</v>
      </c>
      <c r="AC22" s="143">
        <v>8.8762275698984535E-3</v>
      </c>
      <c r="AD22" s="143">
        <v>0.19875031297816106</v>
      </c>
      <c r="AE22" s="149"/>
      <c r="AF22" s="145">
        <v>2866.0268173701811</v>
      </c>
      <c r="AG22" s="145">
        <v>2012.6040683536435</v>
      </c>
      <c r="AH22" s="145">
        <v>1649.7011261577215</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0.16299506348633364</v>
      </c>
      <c r="X23" s="143">
        <v>4.4940792986271426E-2</v>
      </c>
      <c r="Y23" s="143">
        <v>0.17166704535314389</v>
      </c>
      <c r="Z23" s="143">
        <v>3.3659000746314775E-2</v>
      </c>
      <c r="AA23" s="143">
        <v>2.9163272549106882E-2</v>
      </c>
      <c r="AB23" s="143">
        <v>0.279430111634837</v>
      </c>
      <c r="AC23" s="143">
        <v>3.4975706196978683E-3</v>
      </c>
      <c r="AD23" s="143">
        <v>7.0167464577686023E-2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1.6802105500149929</v>
      </c>
      <c r="F24" s="143">
        <v>0.49832517325898606</v>
      </c>
      <c r="G24" s="143">
        <v>5.8826671881968302</v>
      </c>
      <c r="H24" s="143">
        <v>0.13535698480272002</v>
      </c>
      <c r="I24" s="143">
        <v>0.38139606172855756</v>
      </c>
      <c r="J24" s="143">
        <v>0.42931831370934559</v>
      </c>
      <c r="K24" s="143">
        <v>0.48987032486377441</v>
      </c>
      <c r="L24" s="143">
        <v>0.11772327148649728</v>
      </c>
      <c r="M24" s="143">
        <v>2.1628969371352933</v>
      </c>
      <c r="N24" s="143">
        <v>0.27972619001284071</v>
      </c>
      <c r="O24" s="143">
        <v>5.0661481618805113E-2</v>
      </c>
      <c r="P24" s="143">
        <v>9.6735611103734888E-3</v>
      </c>
      <c r="Q24" s="143">
        <v>1.0859098597346193E-2</v>
      </c>
      <c r="R24" s="143">
        <v>0.1902888263170272</v>
      </c>
      <c r="S24" s="143">
        <v>8.5712079668323657E-2</v>
      </c>
      <c r="T24" s="143">
        <v>2.05405665003543</v>
      </c>
      <c r="U24" s="143">
        <v>3.7412945605704716E-3</v>
      </c>
      <c r="V24" s="143">
        <v>2.0231785659777959</v>
      </c>
      <c r="W24" s="143" t="s">
        <v>429</v>
      </c>
      <c r="X24" s="143" t="s">
        <v>429</v>
      </c>
      <c r="Y24" s="143" t="s">
        <v>429</v>
      </c>
      <c r="Z24" s="143" t="s">
        <v>429</v>
      </c>
      <c r="AA24" s="143" t="s">
        <v>429</v>
      </c>
      <c r="AB24" s="143" t="s">
        <v>429</v>
      </c>
      <c r="AC24" s="143" t="s">
        <v>430</v>
      </c>
      <c r="AD24" s="143" t="s">
        <v>430</v>
      </c>
      <c r="AE24" s="149"/>
      <c r="AF24" s="145">
        <v>9339.1954176547806</v>
      </c>
      <c r="AG24" s="145">
        <v>412.39701484760519</v>
      </c>
      <c r="AH24" s="145">
        <v>5189.0184351141834</v>
      </c>
      <c r="AI24" s="145">
        <v>648.37689409847053</v>
      </c>
      <c r="AJ24" s="145" t="s">
        <v>445</v>
      </c>
      <c r="AK24" s="145" t="s">
        <v>430</v>
      </c>
      <c r="AL24" s="146" t="s">
        <v>50</v>
      </c>
    </row>
    <row r="25" spans="1:38" s="2" customFormat="1" ht="26.25" customHeight="1" thickBot="1" x14ac:dyDescent="0.25">
      <c r="A25" s="70" t="s">
        <v>74</v>
      </c>
      <c r="B25" s="74" t="s">
        <v>75</v>
      </c>
      <c r="C25" s="76" t="s">
        <v>76</v>
      </c>
      <c r="D25" s="72"/>
      <c r="E25" s="143">
        <v>0.9579767380903248</v>
      </c>
      <c r="F25" s="143">
        <v>0.11709392638748554</v>
      </c>
      <c r="G25" s="143">
        <v>6.3134294261050092E-2</v>
      </c>
      <c r="H25" s="143" t="s">
        <v>457</v>
      </c>
      <c r="I25" s="143">
        <v>7.9726498657352752E-3</v>
      </c>
      <c r="J25" s="143">
        <v>7.9726498657352752E-3</v>
      </c>
      <c r="K25" s="143">
        <v>7.9726498657352752E-3</v>
      </c>
      <c r="L25" s="143">
        <v>3.8268719355529324E-3</v>
      </c>
      <c r="M25" s="143">
        <v>0.85900368799760718</v>
      </c>
      <c r="N25" s="143">
        <v>2.65161376624129E-4</v>
      </c>
      <c r="O25" s="143">
        <v>1.9887103246809676E-5</v>
      </c>
      <c r="P25" s="143">
        <v>3.9774206493619349E-4</v>
      </c>
      <c r="Q25" s="143">
        <v>9.9435516234048374E-5</v>
      </c>
      <c r="R25" s="143">
        <v>6.6290344156032255E-4</v>
      </c>
      <c r="S25" s="143">
        <v>7.2919378571635477E-4</v>
      </c>
      <c r="T25" s="143">
        <v>2.6516137662412904E-5</v>
      </c>
      <c r="U25" s="143">
        <v>3.6459689285817738E-4</v>
      </c>
      <c r="V25" s="143">
        <v>9.6120999026246767E-2</v>
      </c>
      <c r="W25" s="143" t="s">
        <v>457</v>
      </c>
      <c r="X25" s="143" t="s">
        <v>457</v>
      </c>
      <c r="Y25" s="143" t="s">
        <v>457</v>
      </c>
      <c r="Z25" s="143" t="s">
        <v>457</v>
      </c>
      <c r="AA25" s="143" t="s">
        <v>457</v>
      </c>
      <c r="AB25" s="143" t="s">
        <v>457</v>
      </c>
      <c r="AC25" s="143" t="s">
        <v>430</v>
      </c>
      <c r="AD25" s="143" t="s">
        <v>430</v>
      </c>
      <c r="AE25" s="149"/>
      <c r="AF25" s="145">
        <v>3314.5172078016126</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9.3709106501475237E-2</v>
      </c>
      <c r="F26" s="143">
        <v>6.9286901759161414E-3</v>
      </c>
      <c r="G26" s="143">
        <v>5.7629266562122866E-3</v>
      </c>
      <c r="H26" s="143" t="s">
        <v>457</v>
      </c>
      <c r="I26" s="143">
        <v>5.1469084197488775E-4</v>
      </c>
      <c r="J26" s="143">
        <v>5.1469084197488775E-4</v>
      </c>
      <c r="K26" s="143">
        <v>5.1469084197488775E-4</v>
      </c>
      <c r="L26" s="143">
        <v>2.4705160414794611E-4</v>
      </c>
      <c r="M26" s="143">
        <v>6.4714436706776679E-2</v>
      </c>
      <c r="N26" s="143">
        <v>2.1146051817044605E-2</v>
      </c>
      <c r="O26" s="143">
        <v>3.3316289314220541E-6</v>
      </c>
      <c r="P26" s="143">
        <v>4.2915446552969385E-5</v>
      </c>
      <c r="Q26" s="143">
        <v>9.3081069212612138E-6</v>
      </c>
      <c r="R26" s="143">
        <v>6.5312310292684831E-5</v>
      </c>
      <c r="S26" s="143">
        <v>7.0002243208745771E-5</v>
      </c>
      <c r="T26" s="143">
        <v>4.1643354305753184E-6</v>
      </c>
      <c r="U26" s="143">
        <v>3.3447763113806846E-5</v>
      </c>
      <c r="V26" s="143">
        <v>8.8030985773449623E-3</v>
      </c>
      <c r="W26" s="143" t="s">
        <v>457</v>
      </c>
      <c r="X26" s="143" t="s">
        <v>457</v>
      </c>
      <c r="Y26" s="143" t="s">
        <v>457</v>
      </c>
      <c r="Z26" s="143" t="s">
        <v>457</v>
      </c>
      <c r="AA26" s="143" t="s">
        <v>457</v>
      </c>
      <c r="AB26" s="143" t="s">
        <v>457</v>
      </c>
      <c r="AC26" s="143" t="s">
        <v>430</v>
      </c>
      <c r="AD26" s="143" t="s">
        <v>430</v>
      </c>
      <c r="AE26" s="149"/>
      <c r="AF26" s="145">
        <v>302.69287221814113</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33.06365782432524</v>
      </c>
      <c r="F27" s="143">
        <v>21.573136585708415</v>
      </c>
      <c r="G27" s="143">
        <v>4.253057787194142</v>
      </c>
      <c r="H27" s="143">
        <v>1.0610400731598342</v>
      </c>
      <c r="I27" s="143">
        <v>1.1366843249789886</v>
      </c>
      <c r="J27" s="143">
        <v>1.1366843249789889</v>
      </c>
      <c r="K27" s="143">
        <v>1.136684324978988</v>
      </c>
      <c r="L27" s="143">
        <v>0.67456193371838624</v>
      </c>
      <c r="M27" s="143">
        <v>188.35371399054532</v>
      </c>
      <c r="N27" s="143">
        <v>46.847318963337614</v>
      </c>
      <c r="O27" s="143">
        <v>2.7814222402387231E-4</v>
      </c>
      <c r="P27" s="143">
        <v>1.3413147054820067E-2</v>
      </c>
      <c r="Q27" s="143">
        <v>4.2772501851406165E-4</v>
      </c>
      <c r="R27" s="143">
        <v>1.167321610322806E-2</v>
      </c>
      <c r="S27" s="143">
        <v>8.1818379340574277E-3</v>
      </c>
      <c r="T27" s="143">
        <v>3.0409603391007363E-3</v>
      </c>
      <c r="U27" s="143">
        <v>2.9916558898037836E-4</v>
      </c>
      <c r="V27" s="143">
        <v>4.9993023130457608E-2</v>
      </c>
      <c r="W27" s="143">
        <v>1.2866904000000001</v>
      </c>
      <c r="X27" s="143">
        <v>2.38795505631E-2</v>
      </c>
      <c r="Y27" s="143">
        <v>2.9926173821100001E-2</v>
      </c>
      <c r="Z27" s="143">
        <v>1.95533809533E-2</v>
      </c>
      <c r="AA27" s="143">
        <v>2.89799717283E-2</v>
      </c>
      <c r="AB27" s="143">
        <v>0.1023390770658</v>
      </c>
      <c r="AC27" s="143">
        <v>1.0892326999999999E-3</v>
      </c>
      <c r="AD27" s="143">
        <v>2.0944480000000001E-4</v>
      </c>
      <c r="AE27" s="149"/>
      <c r="AF27" s="145">
        <v>75907.981311928554</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4.6304330167255232</v>
      </c>
      <c r="F28" s="143">
        <v>0.68200390078886541</v>
      </c>
      <c r="G28" s="143">
        <v>1.2041173044823703</v>
      </c>
      <c r="H28" s="143">
        <v>9.083804612655769E-3</v>
      </c>
      <c r="I28" s="143">
        <v>0.81913372756951042</v>
      </c>
      <c r="J28" s="143">
        <v>0.81913372756951042</v>
      </c>
      <c r="K28" s="143">
        <v>0.81913372756951053</v>
      </c>
      <c r="L28" s="143">
        <v>0.49233407998772855</v>
      </c>
      <c r="M28" s="143">
        <v>4.5588145273622578</v>
      </c>
      <c r="N28" s="143">
        <v>0.37340096437061787</v>
      </c>
      <c r="O28" s="143">
        <v>1.6843980122607127E-5</v>
      </c>
      <c r="P28" s="143">
        <v>1.6574251918122485E-3</v>
      </c>
      <c r="Q28" s="143">
        <v>3.2663666635741396E-5</v>
      </c>
      <c r="R28" s="143">
        <v>2.5797472910192311E-3</v>
      </c>
      <c r="S28" s="143">
        <v>1.7327680034436802E-3</v>
      </c>
      <c r="T28" s="143">
        <v>8.2740324632521369E-5</v>
      </c>
      <c r="U28" s="143">
        <v>3.1639373026268545E-5</v>
      </c>
      <c r="V28" s="143">
        <v>5.6643583364441516E-3</v>
      </c>
      <c r="W28" s="143">
        <v>0.26274459999999999</v>
      </c>
      <c r="X28" s="143">
        <v>7.4303092097999998E-3</v>
      </c>
      <c r="Y28" s="143">
        <v>8.3440299060000001E-3</v>
      </c>
      <c r="Z28" s="143">
        <v>6.5259542545000005E-3</v>
      </c>
      <c r="AA28" s="143">
        <v>6.9534048023999996E-3</v>
      </c>
      <c r="AB28" s="143">
        <v>2.9253698172700002E-2</v>
      </c>
      <c r="AC28" s="143">
        <v>1.616605E-4</v>
      </c>
      <c r="AD28" s="143">
        <v>3.3203600000000002E-5</v>
      </c>
      <c r="AE28" s="149"/>
      <c r="AF28" s="145">
        <v>13275.870345298972</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23.417646718517883</v>
      </c>
      <c r="F29" s="143">
        <v>1.4757949493989584</v>
      </c>
      <c r="G29" s="143">
        <v>2.3892917934629332</v>
      </c>
      <c r="H29" s="143">
        <v>1.0830617184209249E-2</v>
      </c>
      <c r="I29" s="143">
        <v>0.75024654929817591</v>
      </c>
      <c r="J29" s="143">
        <v>0.75024654929817602</v>
      </c>
      <c r="K29" s="143">
        <v>0.75024654929817625</v>
      </c>
      <c r="L29" s="143">
        <v>0.42003331138621103</v>
      </c>
      <c r="M29" s="143">
        <v>4.9987775964570247</v>
      </c>
      <c r="N29" s="143">
        <v>5.4160691400258268E-2</v>
      </c>
      <c r="O29" s="143">
        <v>3.0124816719039134E-5</v>
      </c>
      <c r="P29" s="143">
        <v>3.1747541935929712E-3</v>
      </c>
      <c r="Q29" s="143">
        <v>6.010182240907684E-5</v>
      </c>
      <c r="R29" s="143">
        <v>5.0802751872032611E-3</v>
      </c>
      <c r="S29" s="143">
        <v>3.4071796876632018E-3</v>
      </c>
      <c r="T29" s="143">
        <v>1.2271643231117775E-4</v>
      </c>
      <c r="U29" s="143">
        <v>5.9954011380075432E-5</v>
      </c>
      <c r="V29" s="143">
        <v>1.0787287717543536E-2</v>
      </c>
      <c r="W29" s="143">
        <v>0.23548650000000002</v>
      </c>
      <c r="X29" s="143">
        <v>3.3640948969000002E-3</v>
      </c>
      <c r="Y29" s="143">
        <v>2.0371463543200002E-2</v>
      </c>
      <c r="Z29" s="143">
        <v>2.27637088033E-2</v>
      </c>
      <c r="AA29" s="143">
        <v>5.2330365066000006E-3</v>
      </c>
      <c r="AB29" s="143">
        <v>5.1732303750000007E-2</v>
      </c>
      <c r="AC29" s="143">
        <v>1.4742879999999999E-4</v>
      </c>
      <c r="AD29" s="143">
        <v>4.4224200000000003E-5</v>
      </c>
      <c r="AE29" s="149"/>
      <c r="AF29" s="145">
        <v>25884.427118540447</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2.6981261494454251E-2</v>
      </c>
      <c r="F30" s="143">
        <v>0.17178340088851124</v>
      </c>
      <c r="G30" s="143">
        <v>5.5926537750308914E-3</v>
      </c>
      <c r="H30" s="143">
        <v>1.5820296412876947E-4</v>
      </c>
      <c r="I30" s="143">
        <v>3.8326529193057944E-3</v>
      </c>
      <c r="J30" s="143">
        <v>3.832652919305794E-3</v>
      </c>
      <c r="K30" s="143">
        <v>3.8326529193057953E-3</v>
      </c>
      <c r="L30" s="143">
        <v>4.918807390182113E-4</v>
      </c>
      <c r="M30" s="143">
        <v>1.5800768244178429</v>
      </c>
      <c r="N30" s="143">
        <v>0.10189862448258112</v>
      </c>
      <c r="O30" s="143">
        <v>4.9767906465148222E-5</v>
      </c>
      <c r="P30" s="143">
        <v>2.4328043921384374E-5</v>
      </c>
      <c r="Q30" s="143">
        <v>8.3889806625463388E-7</v>
      </c>
      <c r="R30" s="143">
        <v>2.2481113765511628E-4</v>
      </c>
      <c r="S30" s="143">
        <v>8.4082682881402894E-3</v>
      </c>
      <c r="T30" s="143">
        <v>3.5056829839501431E-4</v>
      </c>
      <c r="U30" s="143">
        <v>4.9552079091956796E-5</v>
      </c>
      <c r="V30" s="143">
        <v>4.9505529578270091E-3</v>
      </c>
      <c r="W30" s="143">
        <v>2.3179999999999997E-3</v>
      </c>
      <c r="X30" s="143">
        <v>3.5320219299999994E-5</v>
      </c>
      <c r="Y30" s="143">
        <v>6.4753735400000005E-5</v>
      </c>
      <c r="Z30" s="143">
        <v>2.2075137100000001E-5</v>
      </c>
      <c r="AA30" s="143">
        <v>7.5791303899999993E-5</v>
      </c>
      <c r="AB30" s="143">
        <v>1.9794039569999999E-4</v>
      </c>
      <c r="AC30" s="143">
        <v>2.3180000000000001E-6</v>
      </c>
      <c r="AD30" s="143">
        <v>2.3180000000000001E-6</v>
      </c>
      <c r="AE30" s="149"/>
      <c r="AF30" s="145">
        <v>125.55409244416353</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4.4031125503937982</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0.40166112555444883</v>
      </c>
      <c r="J32" s="143">
        <v>0.74843271850495263</v>
      </c>
      <c r="K32" s="143">
        <v>0.98963924503744427</v>
      </c>
      <c r="L32" s="143">
        <v>0.17724438878620627</v>
      </c>
      <c r="M32" s="143" t="s">
        <v>430</v>
      </c>
      <c r="N32" s="143">
        <v>1.0068118783833264</v>
      </c>
      <c r="O32" s="143">
        <v>4.7054891790843621E-3</v>
      </c>
      <c r="P32" s="143" t="s">
        <v>430</v>
      </c>
      <c r="Q32" s="143">
        <v>3.1962968942551501E-12</v>
      </c>
      <c r="R32" s="143">
        <v>0.37262369349158081</v>
      </c>
      <c r="S32" s="143">
        <v>8.1550210864090751</v>
      </c>
      <c r="T32" s="143">
        <v>5.9218217385718037E-2</v>
      </c>
      <c r="U32" s="143">
        <v>8.0687867559737624E-3</v>
      </c>
      <c r="V32" s="143">
        <v>3.1962968942551506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40911.212740817835</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0.22883380818948923</v>
      </c>
      <c r="J33" s="143">
        <v>0.420473325824537</v>
      </c>
      <c r="K33" s="143">
        <v>0.84094665164907401</v>
      </c>
      <c r="L33" s="143">
        <v>4.1115314970411987E-2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40911.212740817835</v>
      </c>
      <c r="AL33" s="146" t="s">
        <v>431</v>
      </c>
    </row>
    <row r="34" spans="1:38" s="2" customFormat="1" ht="26.25" customHeight="1" thickBot="1" x14ac:dyDescent="0.25">
      <c r="A34" s="70" t="s">
        <v>71</v>
      </c>
      <c r="B34" s="70" t="s">
        <v>94</v>
      </c>
      <c r="C34" s="71" t="s">
        <v>95</v>
      </c>
      <c r="D34" s="72"/>
      <c r="E34" s="143">
        <v>2.1276102088167055</v>
      </c>
      <c r="F34" s="143">
        <v>0.18880510440835269</v>
      </c>
      <c r="G34" s="143">
        <v>0.16223515056000001</v>
      </c>
      <c r="H34" s="143">
        <v>2.8422273781902559E-4</v>
      </c>
      <c r="I34" s="143">
        <v>5.5626450116009279E-2</v>
      </c>
      <c r="J34" s="143">
        <v>5.8468677494199539E-2</v>
      </c>
      <c r="K34" s="143">
        <v>6.1716937354988392E-2</v>
      </c>
      <c r="L34" s="143">
        <v>4.0116009280742458E-2</v>
      </c>
      <c r="M34" s="143">
        <v>0.4344547563805104</v>
      </c>
      <c r="N34" s="143" t="s">
        <v>457</v>
      </c>
      <c r="O34" s="143">
        <v>4.0603248259860796E-4</v>
      </c>
      <c r="P34" s="143" t="s">
        <v>457</v>
      </c>
      <c r="Q34" s="143" t="s">
        <v>457</v>
      </c>
      <c r="R34" s="143">
        <v>2.0301624129930398E-3</v>
      </c>
      <c r="S34" s="143">
        <v>6.9025522041763335E-2</v>
      </c>
      <c r="T34" s="143">
        <v>2.8422273781902557E-3</v>
      </c>
      <c r="U34" s="143">
        <v>4.0603248259860796E-4</v>
      </c>
      <c r="V34" s="143">
        <v>4.0603248259860794E-2</v>
      </c>
      <c r="W34" s="143">
        <v>1.8598978962784545E-2</v>
      </c>
      <c r="X34" s="143">
        <v>1.2180974477958237E-3</v>
      </c>
      <c r="Y34" s="143">
        <v>2.0301624129930398E-3</v>
      </c>
      <c r="Z34" s="143">
        <v>1.7979012997358385E-3</v>
      </c>
      <c r="AA34" s="143">
        <v>4.1331064361743437E-4</v>
      </c>
      <c r="AB34" s="143">
        <v>5.459471804142137E-3</v>
      </c>
      <c r="AC34" s="143" t="s">
        <v>430</v>
      </c>
      <c r="AD34" s="143" t="s">
        <v>430</v>
      </c>
      <c r="AE34" s="149"/>
      <c r="AF34" s="145">
        <v>1758.4560000000001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2.9220999999999999</v>
      </c>
      <c r="F36" s="143">
        <v>0.10139999999999999</v>
      </c>
      <c r="G36" s="143">
        <v>1.2905159326254718</v>
      </c>
      <c r="H36" s="143" t="s">
        <v>457</v>
      </c>
      <c r="I36" s="143">
        <v>0.14419999999999999</v>
      </c>
      <c r="J36" s="143">
        <v>0.15890000000000001</v>
      </c>
      <c r="K36" s="143">
        <v>0.15890000000000001</v>
      </c>
      <c r="L36" s="143">
        <v>2.3342999999999996E-2</v>
      </c>
      <c r="M36" s="143">
        <v>0.27380000000000004</v>
      </c>
      <c r="N36" s="143">
        <v>5.9100000000000003E-3</v>
      </c>
      <c r="O36" s="143">
        <v>5.9000000000000003E-4</v>
      </c>
      <c r="P36" s="143">
        <v>8.8999999999999995E-4</v>
      </c>
      <c r="Q36" s="143">
        <v>1.5560000000000001E-2</v>
      </c>
      <c r="R36" s="143">
        <v>1.6590000000000001E-2</v>
      </c>
      <c r="S36" s="143">
        <v>4.07E-2</v>
      </c>
      <c r="T36" s="143">
        <v>0.71899999999999997</v>
      </c>
      <c r="U36" s="143">
        <v>6.1200000000000004E-3</v>
      </c>
      <c r="V36" s="143">
        <v>4.4399999999999995E-2</v>
      </c>
      <c r="W36" s="143">
        <v>1.2290000000000001E-2</v>
      </c>
      <c r="X36" s="143" t="s">
        <v>457</v>
      </c>
      <c r="Y36" s="143" t="s">
        <v>457</v>
      </c>
      <c r="Z36" s="143" t="s">
        <v>457</v>
      </c>
      <c r="AA36" s="143" t="s">
        <v>457</v>
      </c>
      <c r="AB36" s="143" t="s">
        <v>457</v>
      </c>
      <c r="AC36" s="143">
        <v>4.2800000000000008E-3</v>
      </c>
      <c r="AD36" s="143">
        <v>1.3109999999999998E-2</v>
      </c>
      <c r="AE36" s="149"/>
      <c r="AF36" s="145">
        <v>1556.8113384000001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6.1157973405396436E-2</v>
      </c>
      <c r="F37" s="143">
        <v>2.0385991135132148E-3</v>
      </c>
      <c r="G37" s="143">
        <v>1.0410596353710223E-4</v>
      </c>
      <c r="H37" s="143" t="s">
        <v>457</v>
      </c>
      <c r="I37" s="143">
        <v>2.5482488918915185E-4</v>
      </c>
      <c r="J37" s="143">
        <v>2.5482488918915185E-4</v>
      </c>
      <c r="K37" s="143">
        <v>2.5482488918915185E-4</v>
      </c>
      <c r="L37" s="143">
        <v>6.370622229728797E-6</v>
      </c>
      <c r="M37" s="143">
        <v>6.1157973405396434E-3</v>
      </c>
      <c r="N37" s="143">
        <v>1.9111866689186385E-6</v>
      </c>
      <c r="O37" s="143">
        <v>3.1853111148643979E-7</v>
      </c>
      <c r="P37" s="143">
        <v>1.2741244459457592E-4</v>
      </c>
      <c r="Q37" s="143">
        <v>1.5289493351349108E-4</v>
      </c>
      <c r="R37" s="143">
        <v>9.6833457891877703E-7</v>
      </c>
      <c r="S37" s="143">
        <v>9.6833457891877711E-8</v>
      </c>
      <c r="T37" s="143">
        <v>6.4980346743233714E-7</v>
      </c>
      <c r="U37" s="143">
        <v>1.401536890540335E-5</v>
      </c>
      <c r="V37" s="143">
        <v>1.9111866689186385E-6</v>
      </c>
      <c r="W37" s="143">
        <v>6.3706222297287951E-4</v>
      </c>
      <c r="X37" s="143" t="s">
        <v>457</v>
      </c>
      <c r="Y37" s="143" t="s">
        <v>457</v>
      </c>
      <c r="Z37" s="143" t="s">
        <v>457</v>
      </c>
      <c r="AA37" s="143" t="s">
        <v>457</v>
      </c>
      <c r="AB37" s="143" t="s">
        <v>457</v>
      </c>
      <c r="AC37" s="143" t="s">
        <v>457</v>
      </c>
      <c r="AD37" s="143" t="s">
        <v>457</v>
      </c>
      <c r="AE37" s="149"/>
      <c r="AF37" s="145" t="s">
        <v>445</v>
      </c>
      <c r="AG37" s="145" t="s">
        <v>430</v>
      </c>
      <c r="AH37" s="145">
        <v>1274.1244459457591</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2.9416530140649817</v>
      </c>
      <c r="F39" s="143">
        <v>0.47201451135472905</v>
      </c>
      <c r="G39" s="143">
        <v>3.1714785509799555</v>
      </c>
      <c r="H39" s="143" t="s">
        <v>445</v>
      </c>
      <c r="I39" s="143">
        <v>0.39118275258947938</v>
      </c>
      <c r="J39" s="143">
        <v>0.50082490249812239</v>
      </c>
      <c r="K39" s="143">
        <v>0.63135445796433221</v>
      </c>
      <c r="L39" s="143">
        <v>0.20027238516277759</v>
      </c>
      <c r="M39" s="143">
        <v>1.4066676055837701</v>
      </c>
      <c r="N39" s="143">
        <v>0.3797864136861715</v>
      </c>
      <c r="O39" s="143">
        <v>6.9328412492022564E-3</v>
      </c>
      <c r="P39" s="143">
        <v>5.3222631837025842E-3</v>
      </c>
      <c r="Q39" s="143">
        <v>2.3545625214265668E-2</v>
      </c>
      <c r="R39" s="143">
        <v>0.27820226914851048</v>
      </c>
      <c r="S39" s="143">
        <v>0.15915482302044748</v>
      </c>
      <c r="T39" s="143">
        <v>5.5768747027404943</v>
      </c>
      <c r="U39" s="143">
        <v>3.225056338810576E-3</v>
      </c>
      <c r="V39" s="143">
        <v>0.23367909159670669</v>
      </c>
      <c r="W39" s="143">
        <v>0.1894998832341567</v>
      </c>
      <c r="X39" s="143">
        <v>6.0496370242183004E-2</v>
      </c>
      <c r="Y39" s="143">
        <v>0.36708598538246351</v>
      </c>
      <c r="Z39" s="143">
        <v>5.4092203013684614E-2</v>
      </c>
      <c r="AA39" s="143">
        <v>4.8177681269170679E-2</v>
      </c>
      <c r="AB39" s="143">
        <v>0.52985223990750185</v>
      </c>
      <c r="AC39" s="143">
        <v>4.885620246246657E-3</v>
      </c>
      <c r="AD39" s="143">
        <v>4.6574931882149409E-2</v>
      </c>
      <c r="AE39" s="149"/>
      <c r="AF39" s="145">
        <v>21759.774834643482</v>
      </c>
      <c r="AG39" s="145">
        <v>273.95379583200003</v>
      </c>
      <c r="AH39" s="145">
        <v>9820.5071316543545</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5.9142153083058453</v>
      </c>
      <c r="F41" s="143">
        <v>16.565334458680368</v>
      </c>
      <c r="G41" s="143">
        <v>17.945057205547066</v>
      </c>
      <c r="H41" s="143">
        <v>8.3279769667164591E-2</v>
      </c>
      <c r="I41" s="143">
        <v>13.888019936755157</v>
      </c>
      <c r="J41" s="143">
        <v>14.105924124413722</v>
      </c>
      <c r="K41" s="143">
        <v>15.460707226294069</v>
      </c>
      <c r="L41" s="143">
        <v>0.91770999561343936</v>
      </c>
      <c r="M41" s="143">
        <v>36.857312863726939</v>
      </c>
      <c r="N41" s="143">
        <v>4.2953843372521767</v>
      </c>
      <c r="O41" s="143">
        <v>6.2903151402463886E-2</v>
      </c>
      <c r="P41" s="143">
        <v>0.17328920556182975</v>
      </c>
      <c r="Q41" s="143">
        <v>8.4290146597906693E-2</v>
      </c>
      <c r="R41" s="143">
        <v>0.39784462576682744</v>
      </c>
      <c r="S41" s="143">
        <v>0.74216740336451104</v>
      </c>
      <c r="T41" s="143">
        <v>0.41908004129214976</v>
      </c>
      <c r="U41" s="143">
        <v>3.9392301305708832</v>
      </c>
      <c r="V41" s="143">
        <v>7.7704942959528891</v>
      </c>
      <c r="W41" s="143">
        <v>27.038492336149016</v>
      </c>
      <c r="X41" s="143">
        <v>7.6781110514732873</v>
      </c>
      <c r="Y41" s="143">
        <v>10.948454942820927</v>
      </c>
      <c r="Z41" s="143">
        <v>4.3128822956032806</v>
      </c>
      <c r="AA41" s="143">
        <v>3.6896455813925098</v>
      </c>
      <c r="AB41" s="143">
        <v>26.629093871290003</v>
      </c>
      <c r="AC41" s="143">
        <v>2.5593984079796905E-2</v>
      </c>
      <c r="AD41" s="143">
        <v>5.5795523543725878</v>
      </c>
      <c r="AE41" s="149"/>
      <c r="AF41" s="145">
        <v>32881.612966751127</v>
      </c>
      <c r="AG41" s="145">
        <v>32820.525948686409</v>
      </c>
      <c r="AH41" s="145">
        <v>14174.911625466239</v>
      </c>
      <c r="AI41" s="145">
        <v>1049.0515983222665</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0.10264057430400002</v>
      </c>
      <c r="F43" s="143">
        <v>1.0264057430399999E-2</v>
      </c>
      <c r="G43" s="143">
        <v>9.4696193852870411E-2</v>
      </c>
      <c r="H43" s="143" t="s">
        <v>457</v>
      </c>
      <c r="I43" s="143">
        <v>1.6935694760160002E-2</v>
      </c>
      <c r="J43" s="143">
        <v>2.2067723475360002E-2</v>
      </c>
      <c r="K43" s="143">
        <v>2.8226157933600005E-2</v>
      </c>
      <c r="L43" s="143">
        <v>9.4839890656896013E-3</v>
      </c>
      <c r="M43" s="143">
        <v>4.1056229721599995E-2</v>
      </c>
      <c r="N43" s="143">
        <v>1.6422491888639999E-2</v>
      </c>
      <c r="O43" s="143">
        <v>3.0792172291200002E-4</v>
      </c>
      <c r="P43" s="143">
        <v>1.0264057430400002E-4</v>
      </c>
      <c r="Q43" s="143">
        <v>1.02640574304E-3</v>
      </c>
      <c r="R43" s="143">
        <v>1.3137993510912003E-2</v>
      </c>
      <c r="S43" s="143">
        <v>7.3901213498880009E-3</v>
      </c>
      <c r="T43" s="143">
        <v>0.26686549319039998</v>
      </c>
      <c r="U43" s="143">
        <v>1.0264057430400002E-4</v>
      </c>
      <c r="V43" s="143">
        <v>8.2112459443199996E-3</v>
      </c>
      <c r="W43" s="143">
        <v>6.1584344582400006E-3</v>
      </c>
      <c r="X43" s="143">
        <v>1.950170911776E-3</v>
      </c>
      <c r="Y43" s="143">
        <v>1.5396086145600001E-2</v>
      </c>
      <c r="Z43" s="143">
        <v>1.7448897631680001E-3</v>
      </c>
      <c r="AA43" s="143">
        <v>1.5396086145600001E-3</v>
      </c>
      <c r="AB43" s="143">
        <v>2.0630755435104002E-2</v>
      </c>
      <c r="AC43" s="143">
        <v>2.2580926346879999E-4</v>
      </c>
      <c r="AD43" s="143">
        <v>1.3343274659520003E-7</v>
      </c>
      <c r="AE43" s="149"/>
      <c r="AF43" s="145">
        <v>1026.4057430400001</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9.0169029527399953</v>
      </c>
      <c r="F44" s="143">
        <v>1.2011292009000001</v>
      </c>
      <c r="G44" s="143">
        <v>0.85226574467583371</v>
      </c>
      <c r="H44" s="143">
        <v>1.60559442E-3</v>
      </c>
      <c r="I44" s="143">
        <v>0.69402176081999989</v>
      </c>
      <c r="J44" s="143">
        <v>0.69402176081999989</v>
      </c>
      <c r="K44" s="143">
        <v>0.69402176081999989</v>
      </c>
      <c r="L44" s="143">
        <v>0.38865218605919999</v>
      </c>
      <c r="M44" s="143">
        <v>3.4411656151799992</v>
      </c>
      <c r="N44" s="143" t="s">
        <v>457</v>
      </c>
      <c r="O44" s="143">
        <v>2.1330000000000003E-3</v>
      </c>
      <c r="P44" s="143" t="s">
        <v>457</v>
      </c>
      <c r="Q44" s="143" t="s">
        <v>457</v>
      </c>
      <c r="R44" s="143">
        <v>1.0665000000000001E-2</v>
      </c>
      <c r="S44" s="143">
        <v>0.36260999999999999</v>
      </c>
      <c r="T44" s="143">
        <v>1.4931000000000002E-2</v>
      </c>
      <c r="U44" s="143">
        <v>2.1330000000000003E-3</v>
      </c>
      <c r="V44" s="143">
        <v>0.21330000000000002</v>
      </c>
      <c r="W44" s="143" t="s">
        <v>457</v>
      </c>
      <c r="X44" s="143">
        <v>6.3990000000000002E-3</v>
      </c>
      <c r="Y44" s="143">
        <v>1.0665000000000001E-2</v>
      </c>
      <c r="Z44" s="143" t="s">
        <v>457</v>
      </c>
      <c r="AA44" s="143" t="s">
        <v>457</v>
      </c>
      <c r="AB44" s="143">
        <v>1.7064000000000003E-2</v>
      </c>
      <c r="AC44" s="143" t="s">
        <v>429</v>
      </c>
      <c r="AD44" s="143" t="s">
        <v>429</v>
      </c>
      <c r="AE44" s="149"/>
      <c r="AF44" s="145">
        <v>9237.6516873600012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3.2259934061669204</v>
      </c>
      <c r="F45" s="143">
        <v>0.1150672807295207</v>
      </c>
      <c r="G45" s="143">
        <v>0.16420183125505355</v>
      </c>
      <c r="H45" s="143" t="s">
        <v>457</v>
      </c>
      <c r="I45" s="143">
        <v>5.7533640364760351E-2</v>
      </c>
      <c r="J45" s="143">
        <v>6.1643186105100382E-2</v>
      </c>
      <c r="K45" s="143">
        <v>6.1643186105100382E-2</v>
      </c>
      <c r="L45" s="143">
        <v>1.9109387692581119E-2</v>
      </c>
      <c r="M45" s="143">
        <v>0.30410638478516194</v>
      </c>
      <c r="N45" s="143">
        <v>5.3424094624420345E-3</v>
      </c>
      <c r="O45" s="143">
        <v>4.1095457403400262E-4</v>
      </c>
      <c r="P45" s="143">
        <v>1.2328637221020078E-3</v>
      </c>
      <c r="Q45" s="143">
        <v>1.6438182961360105E-3</v>
      </c>
      <c r="R45" s="143">
        <v>2.0547728701700132E-3</v>
      </c>
      <c r="S45" s="143">
        <v>3.616400251499223E-2</v>
      </c>
      <c r="T45" s="143">
        <v>4.109545740340026E-2</v>
      </c>
      <c r="U45" s="143">
        <v>4.1095457403400263E-3</v>
      </c>
      <c r="V45" s="143">
        <v>4.9314548884080309E-2</v>
      </c>
      <c r="W45" s="143">
        <v>5.3424094624420345E-3</v>
      </c>
      <c r="X45" s="143" t="s">
        <v>457</v>
      </c>
      <c r="Y45" s="143" t="s">
        <v>457</v>
      </c>
      <c r="Z45" s="143" t="s">
        <v>457</v>
      </c>
      <c r="AA45" s="143" t="s">
        <v>457</v>
      </c>
      <c r="AB45" s="143" t="s">
        <v>457</v>
      </c>
      <c r="AC45" s="143">
        <v>3.287636592272021E-3</v>
      </c>
      <c r="AD45" s="143">
        <v>1.5616273813292101E-3</v>
      </c>
      <c r="AE45" s="149"/>
      <c r="AF45" s="145">
        <v>1779.7727211690174</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1.345166983225749E-2</v>
      </c>
      <c r="J48" s="143">
        <v>0.1345166983225749</v>
      </c>
      <c r="K48" s="143">
        <v>0.33629174580643734</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2.6608123259720755</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3.0173101475999999</v>
      </c>
      <c r="AL52" s="146" t="s">
        <v>133</v>
      </c>
    </row>
    <row r="53" spans="1:38" s="2" customFormat="1" ht="26.25" customHeight="1" thickBot="1" x14ac:dyDescent="0.25">
      <c r="A53" s="70" t="s">
        <v>120</v>
      </c>
      <c r="B53" s="74" t="s">
        <v>134</v>
      </c>
      <c r="C53" s="76" t="s">
        <v>135</v>
      </c>
      <c r="D53" s="73"/>
      <c r="E53" s="143" t="s">
        <v>430</v>
      </c>
      <c r="F53" s="143">
        <v>2.864512257549821</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1.3059964554459622</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1929.6146891083599</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256.09899999999999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1.5165959999999999E-2</v>
      </c>
      <c r="J59" s="143">
        <v>1.722957E-2</v>
      </c>
      <c r="K59" s="143">
        <v>1.9328910000000001E-2</v>
      </c>
      <c r="L59" s="143">
        <v>4.5410160000000005E-5</v>
      </c>
      <c r="M59" s="143" t="s">
        <v>429</v>
      </c>
      <c r="N59" s="143">
        <v>0.30975107400509511</v>
      </c>
      <c r="O59" s="143">
        <v>7.3011395233391722E-3</v>
      </c>
      <c r="P59" s="143">
        <v>2.4601505677095906E-4</v>
      </c>
      <c r="Q59" s="143">
        <v>1.7472184058573516E-2</v>
      </c>
      <c r="R59" s="143">
        <v>2.292184058573515E-2</v>
      </c>
      <c r="S59" s="143">
        <v>7.2184058573514839E-4</v>
      </c>
      <c r="T59" s="143">
        <v>1.7485547320225919E-2</v>
      </c>
      <c r="U59" s="143">
        <v>9.0047836261038794E-2</v>
      </c>
      <c r="V59" s="143">
        <v>2.2099792653298221E-2</v>
      </c>
      <c r="W59" s="143">
        <v>0.29370558637350158</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63.360486379087014</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0.24094953323529411</v>
      </c>
      <c r="J60" s="143">
        <v>2.4094953323529409</v>
      </c>
      <c r="K60" s="143">
        <v>4.9153704779999998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48.189906647058827</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7.6131572185216101E-2</v>
      </c>
      <c r="J61" s="143">
        <v>0.7613157218521609</v>
      </c>
      <c r="K61" s="143">
        <v>2.539866148334049</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9471134.3241036534</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2.8913943988235297E-8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48.189906647058827</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0.12195218515024797</v>
      </c>
      <c r="X63" s="143">
        <v>1.3262399999999999E-2</v>
      </c>
      <c r="Y63" s="143" t="s">
        <v>430</v>
      </c>
      <c r="Z63" s="143">
        <v>2.2055999999999998E-3</v>
      </c>
      <c r="AA63" s="143" t="s">
        <v>430</v>
      </c>
      <c r="AB63" s="143">
        <v>1.5467999999999999E-2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0.25800000000000001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1.9252444444444445</v>
      </c>
      <c r="O72" s="143">
        <v>0.237175</v>
      </c>
      <c r="P72" s="143">
        <v>3.5800000000000005E-2</v>
      </c>
      <c r="Q72" s="143">
        <v>0.14320000000000002</v>
      </c>
      <c r="R72" s="143">
        <v>1.568238888888889</v>
      </c>
      <c r="S72" s="143">
        <v>2.5060000000000002E-2</v>
      </c>
      <c r="T72" s="143">
        <v>2.9584722222222228</v>
      </c>
      <c r="U72" s="143">
        <v>7.1600000000000006E-3</v>
      </c>
      <c r="V72" s="143">
        <v>30.469777777777779</v>
      </c>
      <c r="W72" s="143">
        <v>1.0862199469234008</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8.372709099999998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3.8399999999999997E-2</v>
      </c>
      <c r="G83" s="143" t="s">
        <v>457</v>
      </c>
      <c r="H83" s="143" t="s">
        <v>430</v>
      </c>
      <c r="I83" s="143">
        <v>0.24</v>
      </c>
      <c r="J83" s="143">
        <v>4.8</v>
      </c>
      <c r="K83" s="143">
        <v>36</v>
      </c>
      <c r="L83" s="143">
        <v>1.3679999999999999E-2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2.4</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6.7370093333235026</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1.6286645629562577</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3.2167130000000008</v>
      </c>
      <c r="AL86" s="146" t="s">
        <v>220</v>
      </c>
    </row>
    <row r="87" spans="1:38" s="2" customFormat="1" ht="26.25" customHeight="1" thickBot="1" x14ac:dyDescent="0.25">
      <c r="A87" s="70" t="s">
        <v>209</v>
      </c>
      <c r="B87" s="76" t="s">
        <v>221</v>
      </c>
      <c r="C87" s="80" t="s">
        <v>222</v>
      </c>
      <c r="D87" s="72"/>
      <c r="E87" s="143" t="s">
        <v>430</v>
      </c>
      <c r="F87" s="143">
        <v>0.12558654976422426</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0.40159599999999995</v>
      </c>
      <c r="AL87" s="146" t="s">
        <v>220</v>
      </c>
    </row>
    <row r="88" spans="1:38" s="2" customFormat="1" ht="26.25" customHeight="1" thickBot="1" x14ac:dyDescent="0.25">
      <c r="A88" s="70" t="s">
        <v>209</v>
      </c>
      <c r="B88" s="76" t="s">
        <v>223</v>
      </c>
      <c r="C88" s="80" t="s">
        <v>224</v>
      </c>
      <c r="D88" s="72"/>
      <c r="E88" s="143" t="s">
        <v>457</v>
      </c>
      <c r="F88" s="143">
        <v>3.0243837200000003</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1.7044222499999999</v>
      </c>
      <c r="G90" s="143" t="s">
        <v>430</v>
      </c>
      <c r="H90" s="143" t="s">
        <v>430</v>
      </c>
      <c r="I90" s="143">
        <v>9.9600000000000001E-3</v>
      </c>
      <c r="J90" s="143">
        <v>1.494E-2</v>
      </c>
      <c r="K90" s="143">
        <v>1.8259999999999998E-2</v>
      </c>
      <c r="L90" s="143" t="s">
        <v>430</v>
      </c>
      <c r="M90" s="143" t="s">
        <v>430</v>
      </c>
      <c r="N90" s="143">
        <v>1.9726064949780734E-4</v>
      </c>
      <c r="O90" s="143">
        <v>2.3112990302955723E-2</v>
      </c>
      <c r="P90" s="143" t="s">
        <v>445</v>
      </c>
      <c r="Q90" s="143" t="s">
        <v>445</v>
      </c>
      <c r="R90" s="143">
        <v>0.11407844790234649</v>
      </c>
      <c r="S90" s="143">
        <v>4.6226299628996648</v>
      </c>
      <c r="T90" s="143">
        <v>0.18947717206280365</v>
      </c>
      <c r="U90" s="143">
        <v>2.6974799660242348E-2</v>
      </c>
      <c r="V90" s="143">
        <v>2.6749019398768956</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16.600000000000001</v>
      </c>
      <c r="AL90" s="146" t="s">
        <v>447</v>
      </c>
    </row>
    <row r="91" spans="1:38" s="2" customFormat="1" ht="26.25" customHeight="1" thickBot="1" x14ac:dyDescent="0.25">
      <c r="A91" s="70" t="s">
        <v>209</v>
      </c>
      <c r="B91" s="74" t="s">
        <v>405</v>
      </c>
      <c r="C91" s="76" t="s">
        <v>229</v>
      </c>
      <c r="D91" s="72"/>
      <c r="E91" s="143">
        <v>1.3784951644375399E-2</v>
      </c>
      <c r="F91" s="143">
        <v>3.7032904018000003E-2</v>
      </c>
      <c r="G91" s="143">
        <v>1.4384532236039755E-4</v>
      </c>
      <c r="H91" s="143">
        <v>3.1753419767499999E-2</v>
      </c>
      <c r="I91" s="143">
        <v>0.20906246317099306</v>
      </c>
      <c r="J91" s="143">
        <v>0.21134779382226851</v>
      </c>
      <c r="K91" s="143">
        <v>0.21181981605557695</v>
      </c>
      <c r="L91" s="143">
        <v>8.2635405659999994E-2</v>
      </c>
      <c r="M91" s="143">
        <v>0.42193415834032344</v>
      </c>
      <c r="N91" s="143">
        <v>3.7342626731970759E-2</v>
      </c>
      <c r="O91" s="143">
        <v>4.1388196564136885E-2</v>
      </c>
      <c r="P91" s="143">
        <v>2.7149613822988944E-6</v>
      </c>
      <c r="Q91" s="143">
        <v>6.3349098920307539E-5</v>
      </c>
      <c r="R91" s="143">
        <v>7.4304206252390789E-4</v>
      </c>
      <c r="S91" s="143">
        <v>6.2465823071065074E-2</v>
      </c>
      <c r="T91" s="143">
        <v>2.2087778458315208E-2</v>
      </c>
      <c r="U91" s="143" t="s">
        <v>457</v>
      </c>
      <c r="V91" s="143">
        <v>3.3042885790398463E-2</v>
      </c>
      <c r="W91" s="143">
        <v>7.6514264500000004E-4</v>
      </c>
      <c r="X91" s="143">
        <v>1.4786678359500001E-3</v>
      </c>
      <c r="Y91" s="143">
        <v>6.6199089025000002E-4</v>
      </c>
      <c r="Z91" s="143">
        <v>6.6199089025000002E-4</v>
      </c>
      <c r="AA91" s="143">
        <v>6.6199089025000002E-4</v>
      </c>
      <c r="AB91" s="143">
        <v>3.4646405066999998E-3</v>
      </c>
      <c r="AC91" s="143" t="s">
        <v>457</v>
      </c>
      <c r="AD91" s="143" t="s">
        <v>457</v>
      </c>
      <c r="AE91" s="149"/>
      <c r="AF91" s="145" t="s">
        <v>430</v>
      </c>
      <c r="AG91" s="145" t="s">
        <v>430</v>
      </c>
      <c r="AH91" s="145" t="s">
        <v>430</v>
      </c>
      <c r="AI91" s="145" t="s">
        <v>430</v>
      </c>
      <c r="AJ91" s="145" t="s">
        <v>430</v>
      </c>
      <c r="AK91" s="145">
        <v>7651.4264499999999</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10.208828970086687</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9.8178278864636544E-7</v>
      </c>
      <c r="X98" s="143" t="s">
        <v>457</v>
      </c>
      <c r="Y98" s="143" t="s">
        <v>457</v>
      </c>
      <c r="Z98" s="143" t="s">
        <v>457</v>
      </c>
      <c r="AA98" s="143" t="s">
        <v>457</v>
      </c>
      <c r="AB98" s="143" t="s">
        <v>457</v>
      </c>
      <c r="AC98" s="143" t="s">
        <v>457</v>
      </c>
      <c r="AD98" s="143">
        <v>6.6773378777083385</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4.6123505394345996E-2</v>
      </c>
      <c r="F99" s="143">
        <v>8.2498963530251572</v>
      </c>
      <c r="G99" s="143" t="s">
        <v>430</v>
      </c>
      <c r="H99" s="143">
        <v>11.863710352878154</v>
      </c>
      <c r="I99" s="143">
        <v>0.17137222495329874</v>
      </c>
      <c r="J99" s="143">
        <v>0.26237021925954412</v>
      </c>
      <c r="K99" s="143">
        <v>0.57560668134803961</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1216.3</v>
      </c>
      <c r="AL99" s="146" t="s">
        <v>246</v>
      </c>
    </row>
    <row r="100" spans="1:38" s="2" customFormat="1" ht="26.25" customHeight="1" thickBot="1" x14ac:dyDescent="0.25">
      <c r="A100" s="70" t="s">
        <v>244</v>
      </c>
      <c r="B100" s="70" t="s">
        <v>247</v>
      </c>
      <c r="C100" s="71" t="s">
        <v>409</v>
      </c>
      <c r="D100" s="84"/>
      <c r="E100" s="143">
        <v>0.58827992393032114</v>
      </c>
      <c r="F100" s="143">
        <v>28.056758260758006</v>
      </c>
      <c r="G100" s="143" t="s">
        <v>430</v>
      </c>
      <c r="H100" s="143">
        <v>33.151708261136612</v>
      </c>
      <c r="I100" s="143">
        <v>0.33147647785323642</v>
      </c>
      <c r="J100" s="143">
        <v>0.49954086090421551</v>
      </c>
      <c r="K100" s="143">
        <v>1.1002352155584203</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6375.7999999999993</v>
      </c>
      <c r="AL100" s="146" t="s">
        <v>246</v>
      </c>
    </row>
    <row r="101" spans="1:38" s="2" customFormat="1" ht="26.25" customHeight="1" thickBot="1" x14ac:dyDescent="0.25">
      <c r="A101" s="70" t="s">
        <v>244</v>
      </c>
      <c r="B101" s="70" t="s">
        <v>248</v>
      </c>
      <c r="C101" s="71" t="s">
        <v>249</v>
      </c>
      <c r="D101" s="84"/>
      <c r="E101" s="143">
        <v>8.1936410780850275E-2</v>
      </c>
      <c r="F101" s="143">
        <v>0.63298585907132221</v>
      </c>
      <c r="G101" s="143" t="s">
        <v>430</v>
      </c>
      <c r="H101" s="143">
        <v>1.8997252077646445</v>
      </c>
      <c r="I101" s="143">
        <v>1.5372321073726025E-2</v>
      </c>
      <c r="J101" s="143">
        <v>4.6116963221178087E-2</v>
      </c>
      <c r="K101" s="143">
        <v>0.10760624751608221</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8572.2069999999985</v>
      </c>
      <c r="AL101" s="146" t="s">
        <v>246</v>
      </c>
    </row>
    <row r="102" spans="1:38" s="2" customFormat="1" ht="26.25" customHeight="1" thickBot="1" x14ac:dyDescent="0.25">
      <c r="A102" s="70" t="s">
        <v>244</v>
      </c>
      <c r="B102" s="70" t="s">
        <v>250</v>
      </c>
      <c r="C102" s="71" t="s">
        <v>387</v>
      </c>
      <c r="D102" s="84"/>
      <c r="E102" s="143">
        <v>2.7148811155428576E-3</v>
      </c>
      <c r="F102" s="143">
        <v>2.9328360709585288</v>
      </c>
      <c r="G102" s="143" t="s">
        <v>430</v>
      </c>
      <c r="H102" s="143">
        <v>5.6298157849234682</v>
      </c>
      <c r="I102" s="143">
        <v>9.5698999999999992E-3</v>
      </c>
      <c r="J102" s="143">
        <v>0.2155455</v>
      </c>
      <c r="K102" s="143">
        <v>1.4709694999999998</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1809.75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2.158744454958156E-3</v>
      </c>
      <c r="F104" s="143">
        <v>2.3985717948317043E-3</v>
      </c>
      <c r="G104" s="143" t="s">
        <v>430</v>
      </c>
      <c r="H104" s="143">
        <v>2.9542822597486005E-2</v>
      </c>
      <c r="I104" s="143">
        <v>3.2714294794520547E-5</v>
      </c>
      <c r="J104" s="143">
        <v>9.8142884383561646E-5</v>
      </c>
      <c r="K104" s="143">
        <v>2.2900006356164389E-4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15.1</v>
      </c>
      <c r="AL104" s="146" t="s">
        <v>246</v>
      </c>
    </row>
    <row r="105" spans="1:38" s="2" customFormat="1" ht="26.25" customHeight="1" thickBot="1" x14ac:dyDescent="0.25">
      <c r="A105" s="70" t="s">
        <v>244</v>
      </c>
      <c r="B105" s="70" t="s">
        <v>255</v>
      </c>
      <c r="C105" s="71" t="s">
        <v>256</v>
      </c>
      <c r="D105" s="84"/>
      <c r="E105" s="143">
        <v>2.6540705691774243E-2</v>
      </c>
      <c r="F105" s="143">
        <v>0.13420278329093255</v>
      </c>
      <c r="G105" s="143" t="s">
        <v>430</v>
      </c>
      <c r="H105" s="143">
        <v>0.62181493128118359</v>
      </c>
      <c r="I105" s="143">
        <v>5.0261917808219168E-3</v>
      </c>
      <c r="J105" s="143">
        <v>7.8983013698630117E-3</v>
      </c>
      <c r="K105" s="143">
        <v>1.7232657534246573E-2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72.8</v>
      </c>
      <c r="AL105" s="146" t="s">
        <v>246</v>
      </c>
    </row>
    <row r="106" spans="1:38" s="2" customFormat="1" ht="26.25" customHeight="1" thickBot="1" x14ac:dyDescent="0.25">
      <c r="A106" s="70" t="s">
        <v>244</v>
      </c>
      <c r="B106" s="70" t="s">
        <v>257</v>
      </c>
      <c r="C106" s="71" t="s">
        <v>258</v>
      </c>
      <c r="D106" s="84"/>
      <c r="E106" s="143">
        <v>1.8642790898630132E-3</v>
      </c>
      <c r="F106" s="143">
        <v>7.5392563120355522E-3</v>
      </c>
      <c r="G106" s="143" t="s">
        <v>430</v>
      </c>
      <c r="H106" s="143">
        <v>4.3677684671037179E-2</v>
      </c>
      <c r="I106" s="143">
        <v>3.6986301369863013E-4</v>
      </c>
      <c r="J106" s="143">
        <v>5.9178082191780809E-4</v>
      </c>
      <c r="K106" s="143">
        <v>1.2575342465753424E-3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7.5</v>
      </c>
      <c r="AL106" s="146" t="s">
        <v>246</v>
      </c>
    </row>
    <row r="107" spans="1:38" s="2" customFormat="1" ht="26.25" customHeight="1" thickBot="1" x14ac:dyDescent="0.25">
      <c r="A107" s="70" t="s">
        <v>244</v>
      </c>
      <c r="B107" s="70" t="s">
        <v>259</v>
      </c>
      <c r="C107" s="71" t="s">
        <v>380</v>
      </c>
      <c r="D107" s="84"/>
      <c r="E107" s="143">
        <v>1.4227826652888754E-2</v>
      </c>
      <c r="F107" s="143">
        <v>0.25715249999999995</v>
      </c>
      <c r="G107" s="143" t="s">
        <v>430</v>
      </c>
      <c r="H107" s="143">
        <v>0.43900761222041629</v>
      </c>
      <c r="I107" s="143">
        <v>4.6755E-3</v>
      </c>
      <c r="J107" s="143">
        <v>6.2340000000000007E-2</v>
      </c>
      <c r="K107" s="143">
        <v>0.29611500000000002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1558.5</v>
      </c>
      <c r="AL107" s="146" t="s">
        <v>246</v>
      </c>
    </row>
    <row r="108" spans="1:38" s="2" customFormat="1" ht="26.25" customHeight="1" thickBot="1" x14ac:dyDescent="0.25">
      <c r="A108" s="70" t="s">
        <v>244</v>
      </c>
      <c r="B108" s="70" t="s">
        <v>260</v>
      </c>
      <c r="C108" s="71" t="s">
        <v>381</v>
      </c>
      <c r="D108" s="84"/>
      <c r="E108" s="143">
        <v>7.2150188016698175E-2</v>
      </c>
      <c r="F108" s="143">
        <v>1.3269732218181818</v>
      </c>
      <c r="G108" s="143" t="s">
        <v>430</v>
      </c>
      <c r="H108" s="143">
        <v>1.4902325065961022</v>
      </c>
      <c r="I108" s="143">
        <v>2.4573578181818184E-2</v>
      </c>
      <c r="J108" s="143">
        <v>0.24573578181818181</v>
      </c>
      <c r="K108" s="143">
        <v>0.49147156363636363</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12286.789090909091</v>
      </c>
      <c r="AL108" s="146" t="s">
        <v>246</v>
      </c>
    </row>
    <row r="109" spans="1:38" s="2" customFormat="1" ht="26.25" customHeight="1" thickBot="1" x14ac:dyDescent="0.25">
      <c r="A109" s="70" t="s">
        <v>244</v>
      </c>
      <c r="B109" s="70" t="s">
        <v>261</v>
      </c>
      <c r="C109" s="71" t="s">
        <v>382</v>
      </c>
      <c r="D109" s="84"/>
      <c r="E109" s="143">
        <v>3.4023889136640013E-2</v>
      </c>
      <c r="F109" s="143">
        <v>0.7245367278</v>
      </c>
      <c r="G109" s="143" t="s">
        <v>430</v>
      </c>
      <c r="H109" s="143">
        <v>0.97884111823872022</v>
      </c>
      <c r="I109" s="143">
        <v>2.9633404000000002E-2</v>
      </c>
      <c r="J109" s="143">
        <v>0.162983722</v>
      </c>
      <c r="K109" s="143">
        <v>0.162983722</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1481.6702</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1.187984744430976E-2</v>
      </c>
      <c r="F111" s="143">
        <v>0.29485893700000004</v>
      </c>
      <c r="G111" s="143" t="s">
        <v>430</v>
      </c>
      <c r="H111" s="143">
        <v>0.31764010530598918</v>
      </c>
      <c r="I111" s="143">
        <v>6.060946666666667E-4</v>
      </c>
      <c r="J111" s="143">
        <v>1.2121893333333334E-3</v>
      </c>
      <c r="K111" s="143">
        <v>2.7274259999999998E-3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168.22366666666665</v>
      </c>
      <c r="AL111" s="146" t="s">
        <v>246</v>
      </c>
    </row>
    <row r="112" spans="1:38" s="2" customFormat="1" ht="26.25" customHeight="1" thickBot="1" x14ac:dyDescent="0.25">
      <c r="A112" s="70" t="s">
        <v>264</v>
      </c>
      <c r="B112" s="70" t="s">
        <v>265</v>
      </c>
      <c r="C112" s="71" t="s">
        <v>266</v>
      </c>
      <c r="D112" s="72"/>
      <c r="E112" s="143">
        <v>16.621292305771711</v>
      </c>
      <c r="F112" s="143" t="s">
        <v>430</v>
      </c>
      <c r="G112" s="143" t="s">
        <v>430</v>
      </c>
      <c r="H112" s="143">
        <v>13.790548809240407</v>
      </c>
      <c r="I112" s="143">
        <v>0.26488799999999996</v>
      </c>
      <c r="J112" s="143">
        <v>6.8870879999999994</v>
      </c>
      <c r="K112" s="143">
        <v>6.8870879999999994</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431999000</v>
      </c>
      <c r="AL112" s="146" t="s">
        <v>438</v>
      </c>
    </row>
    <row r="113" spans="1:38" s="2" customFormat="1" ht="26.25" customHeight="1" thickBot="1" x14ac:dyDescent="0.25">
      <c r="A113" s="70" t="s">
        <v>264</v>
      </c>
      <c r="B113" s="85" t="s">
        <v>267</v>
      </c>
      <c r="C113" s="86" t="s">
        <v>268</v>
      </c>
      <c r="D113" s="72"/>
      <c r="E113" s="143">
        <v>6.0601615898024299</v>
      </c>
      <c r="F113" s="143" t="s">
        <v>457</v>
      </c>
      <c r="G113" s="143" t="s">
        <v>430</v>
      </c>
      <c r="H113" s="143">
        <v>36.292325830480785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157507833.83575833</v>
      </c>
      <c r="AL113" s="146" t="s">
        <v>451</v>
      </c>
    </row>
    <row r="114" spans="1:38" s="2" customFormat="1" ht="26.25" customHeight="1" thickBot="1" x14ac:dyDescent="0.25">
      <c r="A114" s="70" t="s">
        <v>264</v>
      </c>
      <c r="B114" s="85" t="s">
        <v>269</v>
      </c>
      <c r="C114" s="86" t="s">
        <v>388</v>
      </c>
      <c r="D114" s="72"/>
      <c r="E114" s="143">
        <v>1.6802164703924101E-2</v>
      </c>
      <c r="F114" s="143" t="s">
        <v>457</v>
      </c>
      <c r="G114" s="143" t="s">
        <v>430</v>
      </c>
      <c r="H114" s="143">
        <v>5.6771000000000002E-2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436700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349225290.87292415</v>
      </c>
      <c r="AL115" s="146" t="s">
        <v>453</v>
      </c>
    </row>
    <row r="116" spans="1:38" s="2" customFormat="1" ht="26.25" customHeight="1" thickBot="1" x14ac:dyDescent="0.25">
      <c r="A116" s="70" t="s">
        <v>264</v>
      </c>
      <c r="B116" s="70" t="s">
        <v>272</v>
      </c>
      <c r="C116" s="76" t="s">
        <v>410</v>
      </c>
      <c r="D116" s="72"/>
      <c r="E116" s="143">
        <v>13.436548788694008</v>
      </c>
      <c r="F116" s="143" t="s">
        <v>457</v>
      </c>
      <c r="G116" s="143" t="s">
        <v>430</v>
      </c>
      <c r="H116" s="143">
        <v>15.480067783065241</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7.32118E-3</v>
      </c>
      <c r="J119" s="143">
        <v>5.856944E-2</v>
      </c>
      <c r="K119" s="143">
        <v>0.18302950000000001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1830.2950000000001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7.4599999999999996E-3</v>
      </c>
      <c r="J120" s="143">
        <v>4.6625E-2</v>
      </c>
      <c r="K120" s="143">
        <v>0.1865</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1865</v>
      </c>
      <c r="AL120" s="146" t="s">
        <v>450</v>
      </c>
    </row>
    <row r="121" spans="1:38" s="2" customFormat="1" ht="26.25" customHeight="1" thickBot="1" x14ac:dyDescent="0.25">
      <c r="A121" s="70" t="s">
        <v>264</v>
      </c>
      <c r="B121" s="70" t="s">
        <v>280</v>
      </c>
      <c r="C121" s="76" t="s">
        <v>281</v>
      </c>
      <c r="D121" s="73"/>
      <c r="E121" s="143" t="s">
        <v>457</v>
      </c>
      <c r="F121" s="143">
        <v>0.65834559897454947</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7.4056027571832779</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0.79949597055978372</v>
      </c>
      <c r="G125" s="143" t="s">
        <v>430</v>
      </c>
      <c r="H125" s="143" t="s">
        <v>430</v>
      </c>
      <c r="I125" s="143">
        <v>7.245493884475493E-5</v>
      </c>
      <c r="J125" s="143">
        <v>4.8083732142428277E-4</v>
      </c>
      <c r="K125" s="143">
        <v>1.0165647480339861E-3</v>
      </c>
      <c r="L125" s="143" t="s">
        <v>457</v>
      </c>
      <c r="M125" s="143" t="s">
        <v>430</v>
      </c>
      <c r="N125" s="143" t="s">
        <v>430</v>
      </c>
      <c r="O125" s="143" t="s">
        <v>430</v>
      </c>
      <c r="P125" s="143">
        <v>1.8832437013075201E-2</v>
      </c>
      <c r="Q125" s="143" t="s">
        <v>430</v>
      </c>
      <c r="R125" s="143" t="s">
        <v>430</v>
      </c>
      <c r="S125" s="143" t="s">
        <v>430</v>
      </c>
      <c r="T125" s="143" t="s">
        <v>430</v>
      </c>
      <c r="U125" s="143" t="s">
        <v>430</v>
      </c>
      <c r="V125" s="143" t="s">
        <v>430</v>
      </c>
      <c r="W125" s="143">
        <v>9.7269292087319742E-2</v>
      </c>
      <c r="X125" s="143" t="s">
        <v>430</v>
      </c>
      <c r="Y125" s="143" t="s">
        <v>430</v>
      </c>
      <c r="Z125" s="143" t="s">
        <v>430</v>
      </c>
      <c r="AA125" s="143" t="s">
        <v>430</v>
      </c>
      <c r="AB125" s="143" t="s">
        <v>430</v>
      </c>
      <c r="AC125" s="143" t="s">
        <v>430</v>
      </c>
      <c r="AD125" s="143">
        <v>8.0657115613995869E-2</v>
      </c>
      <c r="AE125" s="149"/>
      <c r="AF125" s="145" t="s">
        <v>430</v>
      </c>
      <c r="AG125" s="145" t="s">
        <v>430</v>
      </c>
      <c r="AH125" s="145" t="s">
        <v>430</v>
      </c>
      <c r="AI125" s="145" t="s">
        <v>430</v>
      </c>
      <c r="AJ125" s="145" t="s">
        <v>430</v>
      </c>
      <c r="AK125" s="145">
        <v>2114.605207416816</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1.5555600000000001E-2</v>
      </c>
      <c r="F129" s="143">
        <v>0.13231200000000001</v>
      </c>
      <c r="G129" s="143">
        <v>8.4036000000000007E-4</v>
      </c>
      <c r="H129" s="143" t="s">
        <v>457</v>
      </c>
      <c r="I129" s="143">
        <v>7.1519999999999993E-5</v>
      </c>
      <c r="J129" s="143">
        <v>1.2516E-4</v>
      </c>
      <c r="K129" s="143">
        <v>1.7880000000000001E-4</v>
      </c>
      <c r="L129" s="143">
        <v>2.5032E-6</v>
      </c>
      <c r="M129" s="143">
        <v>1.2516000000000001E-3</v>
      </c>
      <c r="N129" s="143">
        <v>2.3244000000000001E-2</v>
      </c>
      <c r="O129" s="143">
        <v>1.7880000000000001E-3</v>
      </c>
      <c r="P129" s="143">
        <v>1.00128E-3</v>
      </c>
      <c r="Q129" s="143">
        <v>0.57023831591660679</v>
      </c>
      <c r="R129" s="143">
        <v>0.55095382805271997</v>
      </c>
      <c r="S129" s="143">
        <v>0.30397452582219037</v>
      </c>
      <c r="T129" s="143">
        <v>2.5032E-4</v>
      </c>
      <c r="U129" s="143" t="s">
        <v>445</v>
      </c>
      <c r="V129" s="143" t="s">
        <v>457</v>
      </c>
      <c r="W129" s="143">
        <v>1.3240299399999999E-2</v>
      </c>
      <c r="X129" s="143">
        <v>6.0131750751879665E-6</v>
      </c>
      <c r="Y129" s="143">
        <v>2.605709199248119E-5</v>
      </c>
      <c r="Z129" s="143">
        <v>2.605709199248119E-5</v>
      </c>
      <c r="AA129" s="143" t="s">
        <v>457</v>
      </c>
      <c r="AB129" s="143">
        <v>5.8127359060150347E-5</v>
      </c>
      <c r="AC129" s="143">
        <v>2.0043916917293219E-2</v>
      </c>
      <c r="AD129" s="143">
        <v>3.7691040000000002E-2</v>
      </c>
      <c r="AE129" s="149"/>
      <c r="AF129" s="145" t="s">
        <v>430</v>
      </c>
      <c r="AG129" s="145" t="s">
        <v>430</v>
      </c>
      <c r="AH129" s="145" t="s">
        <v>430</v>
      </c>
      <c r="AI129" s="145" t="s">
        <v>430</v>
      </c>
      <c r="AJ129" s="145" t="s">
        <v>430</v>
      </c>
      <c r="AK129" s="145">
        <v>17.88</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0.63104590079999989</v>
      </c>
      <c r="X135" s="143">
        <v>1.8826202707199999E-4</v>
      </c>
      <c r="Y135" s="143">
        <v>8.5191196607999997E-4</v>
      </c>
      <c r="Z135" s="143">
        <v>8.5191196607999997E-4</v>
      </c>
      <c r="AA135" s="143" t="s">
        <v>457</v>
      </c>
      <c r="AB135" s="143">
        <v>1.892085959232E-3</v>
      </c>
      <c r="AC135" s="143" t="s">
        <v>457</v>
      </c>
      <c r="AD135" s="143">
        <v>1.0727780313599999</v>
      </c>
      <c r="AE135" s="149"/>
      <c r="AF135" s="145" t="s">
        <v>430</v>
      </c>
      <c r="AG135" s="145" t="s">
        <v>430</v>
      </c>
      <c r="AH135" s="145" t="s">
        <v>430</v>
      </c>
      <c r="AI135" s="145" t="s">
        <v>430</v>
      </c>
      <c r="AJ135" s="145" t="s">
        <v>430</v>
      </c>
      <c r="AK135" s="145">
        <v>2.103486336</v>
      </c>
      <c r="AL135" s="146" t="s">
        <v>454</v>
      </c>
    </row>
    <row r="136" spans="1:38" s="2" customFormat="1" ht="26.25" customHeight="1" thickBot="1" x14ac:dyDescent="0.25">
      <c r="A136" s="70" t="s">
        <v>289</v>
      </c>
      <c r="B136" s="70" t="s">
        <v>314</v>
      </c>
      <c r="C136" s="71" t="s">
        <v>315</v>
      </c>
      <c r="D136" s="72"/>
      <c r="E136" s="143" t="s">
        <v>430</v>
      </c>
      <c r="F136" s="143">
        <v>5.0271498180000001E-3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5.4912988669250069</v>
      </c>
      <c r="X139" s="143">
        <v>1.3791633190114455E-2</v>
      </c>
      <c r="Y139" s="143">
        <v>2.125733808312032E-2</v>
      </c>
      <c r="Z139" s="143">
        <v>1.186358624555966E-2</v>
      </c>
      <c r="AA139" s="143">
        <v>8.570042652377124E-4</v>
      </c>
      <c r="AB139" s="143">
        <v>4.7769561784032147E-2</v>
      </c>
      <c r="AC139" s="143" t="s">
        <v>457</v>
      </c>
      <c r="AD139" s="143">
        <v>13.995205425765834</v>
      </c>
      <c r="AE139" s="149"/>
      <c r="AF139" s="145" t="s">
        <v>430</v>
      </c>
      <c r="AG139" s="145" t="s">
        <v>430</v>
      </c>
      <c r="AH139" s="145" t="s">
        <v>430</v>
      </c>
      <c r="AI139" s="145" t="s">
        <v>430</v>
      </c>
      <c r="AJ139" s="145" t="s">
        <v>430</v>
      </c>
      <c r="AK139" s="145">
        <v>1.998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175.08623684771277</v>
      </c>
      <c r="F141" s="20">
        <f t="shared" ref="F141:AI141" si="0">SUM(F14:F140)</f>
        <v>133.56739394946456</v>
      </c>
      <c r="G141" s="20">
        <f t="shared" si="0"/>
        <v>179.77208043686386</v>
      </c>
      <c r="H141" s="20">
        <f t="shared" si="0"/>
        <v>123.52441205162157</v>
      </c>
      <c r="I141" s="20">
        <f t="shared" si="0"/>
        <v>23.282564888945583</v>
      </c>
      <c r="J141" s="20">
        <f t="shared" si="0"/>
        <v>40.171533352150121</v>
      </c>
      <c r="K141" s="20">
        <f t="shared" si="0"/>
        <v>81.876520330194055</v>
      </c>
      <c r="L141" s="20">
        <f t="shared" si="0"/>
        <v>3.9877688985192585</v>
      </c>
      <c r="M141" s="20">
        <f t="shared" si="0"/>
        <v>272.74751681739428</v>
      </c>
      <c r="N141" s="20">
        <f t="shared" si="0"/>
        <v>59.149028005756144</v>
      </c>
      <c r="O141" s="20">
        <f t="shared" si="0"/>
        <v>0.62216213699433776</v>
      </c>
      <c r="P141" s="20">
        <f t="shared" si="0"/>
        <v>0.462458267210554</v>
      </c>
      <c r="Q141" s="20">
        <f t="shared" si="0"/>
        <v>1.7764545125217792</v>
      </c>
      <c r="R141" s="20">
        <f>SUM(R14:R140)</f>
        <v>4.9640430234783208</v>
      </c>
      <c r="S141" s="20">
        <f t="shared" si="0"/>
        <v>15.892566648158356</v>
      </c>
      <c r="T141" s="20">
        <f t="shared" si="0"/>
        <v>32.835930732293221</v>
      </c>
      <c r="U141" s="20">
        <f t="shared" si="0"/>
        <v>6.1116777938742386</v>
      </c>
      <c r="V141" s="20">
        <f t="shared" si="0"/>
        <v>55.253077904782522</v>
      </c>
      <c r="W141" s="20">
        <f t="shared" si="0"/>
        <v>37.998045404353668</v>
      </c>
      <c r="X141" s="20">
        <f t="shared" si="0"/>
        <v>7.9713349708772894</v>
      </c>
      <c r="Y141" s="20">
        <f t="shared" si="0"/>
        <v>12.152832206198783</v>
      </c>
      <c r="Z141" s="20">
        <f t="shared" si="0"/>
        <v>4.5631487991330433</v>
      </c>
      <c r="AA141" s="20">
        <f t="shared" si="0"/>
        <v>3.892310764394459</v>
      </c>
      <c r="AB141" s="20">
        <f t="shared" si="0"/>
        <v>28.579626740603572</v>
      </c>
      <c r="AC141" s="20">
        <f t="shared" si="0"/>
        <v>8.0279951360698902</v>
      </c>
      <c r="AD141" s="20">
        <f t="shared" si="0"/>
        <v>27.968445477388677</v>
      </c>
      <c r="AE141" s="61"/>
      <c r="AF141" s="158">
        <f t="shared" si="0"/>
        <v>280995.01621181361</v>
      </c>
      <c r="AG141" s="158">
        <f t="shared" si="0"/>
        <v>120129.90226553223</v>
      </c>
      <c r="AH141" s="158">
        <f t="shared" si="0"/>
        <v>99315.243243647841</v>
      </c>
      <c r="AI141" s="158">
        <f t="shared" si="0"/>
        <v>1697.428492420737</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30.282325488261314</v>
      </c>
      <c r="F143" s="12">
        <v>20.059419648547355</v>
      </c>
      <c r="G143" s="12">
        <v>3.7680379532763064</v>
      </c>
      <c r="H143" s="12">
        <v>0.98175703580604368</v>
      </c>
      <c r="I143" s="12">
        <v>0.93147434816358066</v>
      </c>
      <c r="J143" s="12">
        <v>0.93147434816358055</v>
      </c>
      <c r="K143" s="12">
        <v>0.93147434816358099</v>
      </c>
      <c r="L143" s="12">
        <v>0.55034122983827616</v>
      </c>
      <c r="M143" s="12">
        <v>175.37767236188844</v>
      </c>
      <c r="N143" s="12">
        <v>43.720217198901487</v>
      </c>
      <c r="O143" s="12">
        <v>2.5706204089682549E-4</v>
      </c>
      <c r="P143" s="12">
        <v>1.2251321586429813E-2</v>
      </c>
      <c r="Q143" s="12">
        <v>3.9414604380458155E-4</v>
      </c>
      <c r="R143" s="12">
        <v>1.046663042948808E-2</v>
      </c>
      <c r="S143" s="12">
        <v>7.3490917102383797E-3</v>
      </c>
      <c r="T143" s="12">
        <v>2.8279187334233464E-3</v>
      </c>
      <c r="U143" s="12">
        <v>2.7416800581551201E-4</v>
      </c>
      <c r="V143" s="12">
        <v>4.5750899907120064E-2</v>
      </c>
      <c r="W143" s="12">
        <v>1.1395089999999999</v>
      </c>
      <c r="X143" s="12">
        <v>2.05342583401E-2</v>
      </c>
      <c r="Y143" s="12">
        <v>2.59658636075E-2</v>
      </c>
      <c r="Z143" s="12">
        <v>1.6708232774399999E-2</v>
      </c>
      <c r="AA143" s="12">
        <v>2.5415007596799998E-2</v>
      </c>
      <c r="AB143" s="12">
        <v>8.8623362318800011E-2</v>
      </c>
      <c r="AC143" s="12">
        <v>9.788447E-4</v>
      </c>
      <c r="AD143" s="12">
        <v>1.8904370000000001E-4</v>
      </c>
      <c r="AE143" s="63"/>
      <c r="AF143" s="155">
        <v>68641.664054997251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3.7916934616147069</v>
      </c>
      <c r="F144" s="12">
        <v>0.56976848534321678</v>
      </c>
      <c r="G144" s="12">
        <v>0.98219726385843498</v>
      </c>
      <c r="H144" s="12">
        <v>7.9491351782990348E-3</v>
      </c>
      <c r="I144" s="12">
        <v>0.66653640287394333</v>
      </c>
      <c r="J144" s="12">
        <v>0.66653640287394333</v>
      </c>
      <c r="K144" s="12">
        <v>0.66653640287394333</v>
      </c>
      <c r="L144" s="12">
        <v>0.40060234348952489</v>
      </c>
      <c r="M144" s="12">
        <v>3.9033673218072442</v>
      </c>
      <c r="N144" s="12">
        <v>0.34845861277491802</v>
      </c>
      <c r="O144" s="12">
        <v>1.3950328625650813E-5</v>
      </c>
      <c r="P144" s="12">
        <v>1.3592446323603877E-3</v>
      </c>
      <c r="Q144" s="12">
        <v>2.6944735635632831E-5</v>
      </c>
      <c r="R144" s="12">
        <v>2.1067655788203849E-3</v>
      </c>
      <c r="S144" s="12">
        <v>1.4154038076568051E-3</v>
      </c>
      <c r="T144" s="12">
        <v>7.0140138737635003E-5</v>
      </c>
      <c r="U144" s="12">
        <v>2.5988814019964054E-5</v>
      </c>
      <c r="V144" s="12">
        <v>4.6493088751234654E-3</v>
      </c>
      <c r="W144" s="12">
        <v>0.21425439999999998</v>
      </c>
      <c r="X144" s="12">
        <v>6.0514315070000005E-3</v>
      </c>
      <c r="Y144" s="12">
        <v>6.7976038927E-3</v>
      </c>
      <c r="Z144" s="12">
        <v>5.3139996949000002E-3</v>
      </c>
      <c r="AA144" s="12">
        <v>5.6672504248000003E-3</v>
      </c>
      <c r="AB144" s="12">
        <v>2.3830285519400002E-2</v>
      </c>
      <c r="AC144" s="12">
        <v>1.320056E-4</v>
      </c>
      <c r="AD144" s="12">
        <v>2.72123E-5</v>
      </c>
      <c r="AE144" s="63"/>
      <c r="AF144" s="155">
        <v>10854.684283268403</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19.059557964829853</v>
      </c>
      <c r="F145" s="12">
        <v>1.2037184542463328</v>
      </c>
      <c r="G145" s="12">
        <v>1.9444353397243685</v>
      </c>
      <c r="H145" s="12">
        <v>8.8149448798384902E-3</v>
      </c>
      <c r="I145" s="12">
        <v>0.61044895425689538</v>
      </c>
      <c r="J145" s="12">
        <v>0.61044895425689538</v>
      </c>
      <c r="K145" s="12">
        <v>0.61044895425689527</v>
      </c>
      <c r="L145" s="12">
        <v>0.34176617796993958</v>
      </c>
      <c r="M145" s="12">
        <v>4.07109270149284</v>
      </c>
      <c r="N145" s="12">
        <v>5.0509773055524947E-2</v>
      </c>
      <c r="O145" s="12">
        <v>2.4546844771636919E-5</v>
      </c>
      <c r="P145" s="12">
        <v>2.5847224725733479E-3</v>
      </c>
      <c r="Q145" s="12">
        <v>4.8955744957512508E-5</v>
      </c>
      <c r="R145" s="12">
        <v>4.1347529609223896E-3</v>
      </c>
      <c r="S145" s="12">
        <v>2.7730964447722876E-3</v>
      </c>
      <c r="T145" s="12">
        <v>1.0025654787296742E-4</v>
      </c>
      <c r="U145" s="12">
        <v>4.8817800371751192E-5</v>
      </c>
      <c r="V145" s="12">
        <v>8.783065729342376E-3</v>
      </c>
      <c r="W145" s="12">
        <v>0.19168420000000003</v>
      </c>
      <c r="X145" s="12">
        <v>2.7383499246E-3</v>
      </c>
      <c r="Y145" s="12">
        <v>1.6582230100299997E-2</v>
      </c>
      <c r="Z145" s="12">
        <v>1.8529501157900002E-2</v>
      </c>
      <c r="AA145" s="12">
        <v>4.2596554387000002E-3</v>
      </c>
      <c r="AB145" s="12">
        <v>4.2109736621499999E-2</v>
      </c>
      <c r="AC145" s="12">
        <v>1.1997080000000001E-4</v>
      </c>
      <c r="AD145" s="12">
        <v>3.59967E-5</v>
      </c>
      <c r="AE145" s="63"/>
      <c r="AF145" s="155">
        <v>21084.140404123449</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2.5180251875079322E-2</v>
      </c>
      <c r="F146" s="12">
        <v>0.17800943363621533</v>
      </c>
      <c r="G146" s="12">
        <v>5.2193419768136566E-3</v>
      </c>
      <c r="H146" s="12">
        <v>1.4764285520769082E-4</v>
      </c>
      <c r="I146" s="12">
        <v>3.5768218575589622E-3</v>
      </c>
      <c r="J146" s="12">
        <v>3.5768218575589618E-3</v>
      </c>
      <c r="K146" s="12">
        <v>3.5768218575589622E-3</v>
      </c>
      <c r="L146" s="12">
        <v>4.590475098254571E-4</v>
      </c>
      <c r="M146" s="12">
        <v>1.474606086486896</v>
      </c>
      <c r="N146" s="12">
        <v>9.5096851966054247E-2</v>
      </c>
      <c r="O146" s="12">
        <v>4.6445879498458497E-5</v>
      </c>
      <c r="P146" s="12">
        <v>2.2704137599139404E-5</v>
      </c>
      <c r="Q146" s="12">
        <v>7.8290129652204831E-7</v>
      </c>
      <c r="R146" s="12">
        <v>2.0980490744076146E-4</v>
      </c>
      <c r="S146" s="12">
        <v>7.8470131343611228E-3</v>
      </c>
      <c r="T146" s="12">
        <v>3.2716772915969156E-4</v>
      </c>
      <c r="U146" s="12">
        <v>4.624445868573579E-5</v>
      </c>
      <c r="V146" s="12">
        <v>4.6201016370055539E-3</v>
      </c>
      <c r="W146" s="12">
        <v>2.1632000000000001E-3</v>
      </c>
      <c r="X146" s="12">
        <v>3.2962581100000001E-5</v>
      </c>
      <c r="Y146" s="12">
        <v>6.0431398599999996E-5</v>
      </c>
      <c r="Z146" s="12">
        <v>2.06016131E-5</v>
      </c>
      <c r="AA146" s="12">
        <v>7.0732205000000007E-5</v>
      </c>
      <c r="AB146" s="12">
        <v>1.8472779779999998E-4</v>
      </c>
      <c r="AC146" s="12">
        <v>2.1631000000000001E-6</v>
      </c>
      <c r="AD146" s="12">
        <v>2.1631000000000001E-6</v>
      </c>
      <c r="AE146" s="63"/>
      <c r="AF146" s="155">
        <v>117.33042893005496</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4.1903264889088661</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0.34995986875418522</v>
      </c>
      <c r="J148" s="12">
        <v>0.65114143811048586</v>
      </c>
      <c r="K148" s="12">
        <v>0.86218634548558004</v>
      </c>
      <c r="L148" s="12">
        <v>0.1544175744764674</v>
      </c>
      <c r="M148" s="12" t="s">
        <v>430</v>
      </c>
      <c r="N148" s="12">
        <v>0.87169751423733</v>
      </c>
      <c r="O148" s="12">
        <v>4.0834189080911961E-3</v>
      </c>
      <c r="P148" s="12">
        <v>2.7840337941271641E-6</v>
      </c>
      <c r="Q148" s="12">
        <v>2.7840337941271659E-12</v>
      </c>
      <c r="R148" s="12">
        <v>0.32251722252871801</v>
      </c>
      <c r="S148" s="12">
        <v>7.0575790145664303</v>
      </c>
      <c r="T148" s="12">
        <v>5.1318547480655091E-2</v>
      </c>
      <c r="U148" s="12">
        <v>7.0310553586802388E-3</v>
      </c>
      <c r="V148" s="12">
        <v>2.7840337941271645</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36223.967421075817</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0.19822721053662901</v>
      </c>
      <c r="J149" s="12">
        <v>0.36413761362370822</v>
      </c>
      <c r="K149" s="12">
        <v>0.72827522724741645</v>
      </c>
      <c r="L149" s="12">
        <v>3.4209545136193426E-2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36223.967421075817</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167.1062751932306</v>
      </c>
      <c r="F152" s="14">
        <f t="shared" ref="F152:AD152" si="1">F141 + F151 + IF(AND(OR($B$4="AT",$B$4="BE",$B$4="CH",$B$4="GB",$B$4="IE",$B$4="LT",$B$4="LU",$B$4="NL"),SUM(F143:F149)&gt;0),SUM(F143:F149)-SUM(F27:F33),0)</f>
        <v>131.462805072968</v>
      </c>
      <c r="G152" s="14">
        <f t="shared" si="1"/>
        <v>178.61991079678532</v>
      </c>
      <c r="H152" s="14">
        <f t="shared" si="1"/>
        <v>123.44196811242013</v>
      </c>
      <c r="I152" s="14">
        <f t="shared" si="1"/>
        <v>22.702396306878455</v>
      </c>
      <c r="J152" s="14">
        <f t="shared" si="1"/>
        <v>39.520045631940825</v>
      </c>
      <c r="K152" s="14">
        <f t="shared" si="1"/>
        <v>81.138535278626534</v>
      </c>
      <c r="L152" s="14">
        <f t="shared" si="1"/>
        <v>3.6637839073515233</v>
      </c>
      <c r="M152" s="14">
        <f t="shared" si="1"/>
        <v>258.08287235028729</v>
      </c>
      <c r="N152" s="14">
        <f t="shared" si="1"/>
        <v>55.851416834717071</v>
      </c>
      <c r="O152" s="14">
        <f t="shared" si="1"/>
        <v>0.62150719288980649</v>
      </c>
      <c r="P152" s="14">
        <f t="shared" si="1"/>
        <v>0.46040938958916416</v>
      </c>
      <c r="Q152" s="14">
        <f t="shared" si="1"/>
        <v>1.776404012541436</v>
      </c>
      <c r="R152" s="14">
        <f t="shared" si="1"/>
        <v>4.9112964566730239</v>
      </c>
      <c r="S152" s="14">
        <f t="shared" si="1"/>
        <v>14.792779127499436</v>
      </c>
      <c r="T152" s="14">
        <f t="shared" si="1"/>
        <v>32.827759560142916</v>
      </c>
      <c r="U152" s="14">
        <f t="shared" si="1"/>
        <v>6.1105949705033593</v>
      </c>
      <c r="V152" s="14">
        <f t="shared" si="1"/>
        <v>54.833222958660855</v>
      </c>
      <c r="W152" s="14">
        <f t="shared" si="1"/>
        <v>37.758416704353671</v>
      </c>
      <c r="X152" s="14">
        <f t="shared" si="1"/>
        <v>7.9659826983409889</v>
      </c>
      <c r="Y152" s="14">
        <f t="shared" si="1"/>
        <v>12.143531914192183</v>
      </c>
      <c r="Z152" s="14">
        <f t="shared" si="1"/>
        <v>4.5548560152251429</v>
      </c>
      <c r="AA152" s="14">
        <f t="shared" si="1"/>
        <v>3.8864812057185589</v>
      </c>
      <c r="AB152" s="14">
        <f t="shared" si="1"/>
        <v>28.550851833476873</v>
      </c>
      <c r="AC152" s="14">
        <f t="shared" si="1"/>
        <v>8.0278274802698899</v>
      </c>
      <c r="AD152" s="14">
        <f t="shared" si="1"/>
        <v>27.968410702588677</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167.1062751932306</v>
      </c>
      <c r="F154" s="14">
        <f>F141 + F153 - IF(OR($B$6=2005,$B$6&gt;=2020),SUM(F99:F122),0) + IF(AND(OR($B$4="AT",$B$4="BE",$B$4="CH",$B$4="GB",$B$4="IE",$B$4="LT",$B$4="LU",$B$4="NL"),SUM(F143:F149)&gt;0),SUM(F143:F149)-SUM(F27:F33),0)</f>
        <v>131.462805072968</v>
      </c>
      <c r="G154" s="14">
        <f>G141 + G153 + IF(AND(OR($B$4="AT",$B$4="BE",$B$4="CH",$B$4="GB",$B$4="IE",$B$4="LT",$B$4="LU",$B$4="NL"),SUM(G143:G149)&gt;0),SUM(G143:G149)-SUM(G27:G33),0)</f>
        <v>178.61991079678532</v>
      </c>
      <c r="H154" s="14">
        <f t="shared" ref="H154:AD154" si="2">H141 + H153 + IF(AND(OR($B$4="AT",$B$4="BE",$B$4="CH",$B$4="GB",$B$4="IE",$B$4="LT",$B$4="LU",$B$4="NL"),SUM(H143:H149)&gt;0),SUM(H143:H149)-SUM(H27:H33),0)</f>
        <v>123.44196811242013</v>
      </c>
      <c r="I154" s="14">
        <f t="shared" si="2"/>
        <v>22.702396306878455</v>
      </c>
      <c r="J154" s="14">
        <f t="shared" si="2"/>
        <v>39.520045631940825</v>
      </c>
      <c r="K154" s="14">
        <f t="shared" si="2"/>
        <v>81.138535278626534</v>
      </c>
      <c r="L154" s="14">
        <f t="shared" si="2"/>
        <v>3.6637839073515233</v>
      </c>
      <c r="M154" s="14">
        <f t="shared" si="2"/>
        <v>258.08287235028729</v>
      </c>
      <c r="N154" s="14">
        <f t="shared" si="2"/>
        <v>55.851416834717071</v>
      </c>
      <c r="O154" s="14">
        <f t="shared" si="2"/>
        <v>0.62150719288980649</v>
      </c>
      <c r="P154" s="14">
        <f t="shared" si="2"/>
        <v>0.46040938958916416</v>
      </c>
      <c r="Q154" s="14">
        <f t="shared" si="2"/>
        <v>1.776404012541436</v>
      </c>
      <c r="R154" s="14">
        <f t="shared" si="2"/>
        <v>4.9112964566730239</v>
      </c>
      <c r="S154" s="14">
        <f t="shared" si="2"/>
        <v>14.792779127499436</v>
      </c>
      <c r="T154" s="14">
        <f t="shared" si="2"/>
        <v>32.827759560142916</v>
      </c>
      <c r="U154" s="14">
        <f t="shared" si="2"/>
        <v>6.1105949705033593</v>
      </c>
      <c r="V154" s="14">
        <f t="shared" si="2"/>
        <v>54.833222958660855</v>
      </c>
      <c r="W154" s="14">
        <f t="shared" si="2"/>
        <v>37.758416704353671</v>
      </c>
      <c r="X154" s="14">
        <f t="shared" si="2"/>
        <v>7.9659826983409889</v>
      </c>
      <c r="Y154" s="14">
        <f t="shared" si="2"/>
        <v>12.143531914192183</v>
      </c>
      <c r="Z154" s="14">
        <f t="shared" si="2"/>
        <v>4.5548560152251429</v>
      </c>
      <c r="AA154" s="14">
        <f t="shared" si="2"/>
        <v>3.8864812057185589</v>
      </c>
      <c r="AB154" s="14">
        <f t="shared" si="2"/>
        <v>28.550851833476873</v>
      </c>
      <c r="AC154" s="14">
        <f t="shared" si="2"/>
        <v>8.0278274802698899</v>
      </c>
      <c r="AD154" s="14">
        <f t="shared" si="2"/>
        <v>27.968410702588677</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4.6668485736684922</v>
      </c>
      <c r="F157" s="150">
        <v>0.15683425822750666</v>
      </c>
      <c r="G157" s="150">
        <v>0.28870586940962478</v>
      </c>
      <c r="H157" s="150" t="s">
        <v>457</v>
      </c>
      <c r="I157" s="150">
        <v>5.6682117680986466E-2</v>
      </c>
      <c r="J157" s="150">
        <v>5.6682117680986466E-2</v>
      </c>
      <c r="K157" s="150">
        <v>5.6682117680986466E-2</v>
      </c>
      <c r="L157" s="150">
        <v>2.7207416486873501E-2</v>
      </c>
      <c r="M157" s="150">
        <v>1.2693218906714769</v>
      </c>
      <c r="N157" s="150">
        <v>1.2125527215617743E-3</v>
      </c>
      <c r="O157" s="150">
        <v>9.0941454117133067E-5</v>
      </c>
      <c r="P157" s="150">
        <v>1.8188290823426612E-3</v>
      </c>
      <c r="Q157" s="150">
        <v>4.5470727058566531E-4</v>
      </c>
      <c r="R157" s="150">
        <v>3.0313818039044357E-3</v>
      </c>
      <c r="S157" s="150">
        <v>3.3345199842948793E-3</v>
      </c>
      <c r="T157" s="150">
        <v>1.2125527215617743E-4</v>
      </c>
      <c r="U157" s="150">
        <v>1.6672599921474397E-3</v>
      </c>
      <c r="V157" s="150">
        <v>0.43955036156614319</v>
      </c>
      <c r="W157" s="150" t="s">
        <v>457</v>
      </c>
      <c r="X157" s="150" t="s">
        <v>457</v>
      </c>
      <c r="Y157" s="150" t="s">
        <v>457</v>
      </c>
      <c r="Z157" s="150" t="s">
        <v>457</v>
      </c>
      <c r="AA157" s="150" t="s">
        <v>457</v>
      </c>
      <c r="AB157" s="150" t="s">
        <v>457</v>
      </c>
      <c r="AC157" s="150" t="s">
        <v>457</v>
      </c>
      <c r="AD157" s="150" t="s">
        <v>457</v>
      </c>
      <c r="AE157" s="151"/>
      <c r="AF157" s="152">
        <v>15156.909019522178</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0.18635888759043936</v>
      </c>
      <c r="F158" s="150">
        <v>4.5994714274220014E-3</v>
      </c>
      <c r="G158" s="150">
        <v>9.2736423810265665E-3</v>
      </c>
      <c r="H158" s="150" t="s">
        <v>457</v>
      </c>
      <c r="I158" s="150">
        <v>9.962124272934168E-4</v>
      </c>
      <c r="J158" s="150">
        <v>9.962124272934168E-4</v>
      </c>
      <c r="K158" s="150">
        <v>9.962124272934168E-4</v>
      </c>
      <c r="L158" s="150">
        <v>4.7818196510084006E-4</v>
      </c>
      <c r="M158" s="150">
        <v>6.4752652755268023E-2</v>
      </c>
      <c r="N158" s="150">
        <v>3.896722631154796E-5</v>
      </c>
      <c r="O158" s="150">
        <v>2.922541973366097E-6</v>
      </c>
      <c r="P158" s="150">
        <v>5.8450839467321934E-5</v>
      </c>
      <c r="Q158" s="150">
        <v>1.4612709866830483E-5</v>
      </c>
      <c r="R158" s="150">
        <v>9.7418065778869908E-5</v>
      </c>
      <c r="S158" s="150">
        <v>1.0715987235675689E-4</v>
      </c>
      <c r="T158" s="150">
        <v>3.896722631154796E-6</v>
      </c>
      <c r="U158" s="150">
        <v>5.3579936178378447E-5</v>
      </c>
      <c r="V158" s="150">
        <v>1.4125619537936136E-2</v>
      </c>
      <c r="W158" s="150" t="s">
        <v>457</v>
      </c>
      <c r="X158" s="150" t="s">
        <v>457</v>
      </c>
      <c r="Y158" s="150" t="s">
        <v>457</v>
      </c>
      <c r="Z158" s="150" t="s">
        <v>457</v>
      </c>
      <c r="AA158" s="150" t="s">
        <v>457</v>
      </c>
      <c r="AB158" s="150" t="s">
        <v>457</v>
      </c>
      <c r="AC158" s="150" t="s">
        <v>457</v>
      </c>
      <c r="AD158" s="150" t="s">
        <v>457</v>
      </c>
      <c r="AE158" s="151"/>
      <c r="AF158" s="154">
        <v>487.09032889434951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12.443</v>
      </c>
      <c r="F159" s="150">
        <v>0.43739999999999984</v>
      </c>
      <c r="G159" s="150">
        <v>3.2149430003295363</v>
      </c>
      <c r="H159" s="150" t="s">
        <v>457</v>
      </c>
      <c r="I159" s="150">
        <v>0.43119999999999992</v>
      </c>
      <c r="J159" s="150">
        <v>0.47199999999999998</v>
      </c>
      <c r="K159" s="150">
        <v>0.47199999999999998</v>
      </c>
      <c r="L159" s="150">
        <v>8.7419999999999984E-2</v>
      </c>
      <c r="M159" s="150">
        <v>1.1692</v>
      </c>
      <c r="N159" s="150">
        <v>1.9048322181818202E-2</v>
      </c>
      <c r="O159" s="150">
        <v>2.7702090799999995E-2</v>
      </c>
      <c r="P159" s="150">
        <v>3.3257260000000002E-3</v>
      </c>
      <c r="Q159" s="150">
        <v>1.9048322181818202E-2</v>
      </c>
      <c r="R159" s="150">
        <v>3.0969267090909105E-2</v>
      </c>
      <c r="S159" s="150">
        <v>6.6803354181818153E-2</v>
      </c>
      <c r="T159" s="150">
        <v>1.8374801607272748</v>
      </c>
      <c r="U159" s="150">
        <v>4.6814499499999995E-2</v>
      </c>
      <c r="V159" s="150">
        <v>9.0140361777777955E-2</v>
      </c>
      <c r="W159" s="150">
        <v>3.7540000000000004E-2</v>
      </c>
      <c r="X159" s="150" t="s">
        <v>457</v>
      </c>
      <c r="Y159" s="150" t="s">
        <v>457</v>
      </c>
      <c r="Z159" s="150" t="s">
        <v>457</v>
      </c>
      <c r="AA159" s="150" t="s">
        <v>457</v>
      </c>
      <c r="AB159" s="150" t="s">
        <v>457</v>
      </c>
      <c r="AC159" s="150" t="s">
        <v>457</v>
      </c>
      <c r="AD159" s="150">
        <v>3.0993765586034911E-2</v>
      </c>
      <c r="AE159" s="151"/>
      <c r="AF159" s="154">
        <v>6739.0816536000002</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0.15454901880651561</v>
      </c>
      <c r="X163" s="25">
        <v>1.1127529354069123</v>
      </c>
      <c r="Y163" s="25">
        <v>0.72638038839062335</v>
      </c>
      <c r="Z163" s="25">
        <v>0.35546274325498595</v>
      </c>
      <c r="AA163" s="25">
        <v>0.41728235077759213</v>
      </c>
      <c r="AB163" s="25">
        <v>2.6118784178301135</v>
      </c>
      <c r="AC163" s="25" t="s">
        <v>457</v>
      </c>
      <c r="AD163" s="25">
        <v>4.4819215453889526E-2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798E5-2486-4A84-A312-903613854002}">
  <dimension ref="A1:AL170"/>
  <sheetViews>
    <sheetView zoomScale="80" zoomScaleNormal="80" workbookViewId="0">
      <pane xSplit="4" ySplit="13" topLeftCell="J131"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1999</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38.768690530542884</v>
      </c>
      <c r="F14" s="143">
        <v>0.36309721927982375</v>
      </c>
      <c r="G14" s="143">
        <v>102.536</v>
      </c>
      <c r="H14" s="143" t="s">
        <v>457</v>
      </c>
      <c r="I14" s="143">
        <v>1.5132289187850858</v>
      </c>
      <c r="J14" s="143">
        <v>2.0776821480748526</v>
      </c>
      <c r="K14" s="143">
        <v>2.7795200715144901</v>
      </c>
      <c r="L14" s="143">
        <v>7.0278628292371789E-2</v>
      </c>
      <c r="M14" s="143">
        <v>20.133954406831538</v>
      </c>
      <c r="N14" s="143">
        <v>0.80969917804199187</v>
      </c>
      <c r="O14" s="143">
        <v>0.13729751147072827</v>
      </c>
      <c r="P14" s="143">
        <v>0.13159965124986595</v>
      </c>
      <c r="Q14" s="143">
        <v>0.77205090733374448</v>
      </c>
      <c r="R14" s="143">
        <v>0.48298255953171343</v>
      </c>
      <c r="S14" s="143">
        <v>0.88827864782758614</v>
      </c>
      <c r="T14" s="143">
        <v>14.920234746503652</v>
      </c>
      <c r="U14" s="143">
        <v>1.8426014058690794</v>
      </c>
      <c r="V14" s="143">
        <v>6.4312154528757102</v>
      </c>
      <c r="W14" s="143">
        <v>0.70350224764404257</v>
      </c>
      <c r="X14" s="143">
        <v>8.610658438223846E-5</v>
      </c>
      <c r="Y14" s="143">
        <v>3.0384466152410896E-3</v>
      </c>
      <c r="Z14" s="143">
        <v>2.4481889866195304E-3</v>
      </c>
      <c r="AA14" s="143">
        <v>5.3526805309233856E-4</v>
      </c>
      <c r="AB14" s="143">
        <v>6.1080102393351971E-3</v>
      </c>
      <c r="AC14" s="143">
        <v>0.49434076397055587</v>
      </c>
      <c r="AD14" s="143">
        <v>2.4348127180639318E-4</v>
      </c>
      <c r="AE14" s="149"/>
      <c r="AF14" s="145">
        <v>58153.044268800004</v>
      </c>
      <c r="AG14" s="145">
        <v>74651.989225538884</v>
      </c>
      <c r="AH14" s="145">
        <v>61534.003353307191</v>
      </c>
      <c r="AI14" s="145" t="s">
        <v>445</v>
      </c>
      <c r="AJ14" s="145" t="s">
        <v>445</v>
      </c>
      <c r="AK14" s="145" t="s">
        <v>430</v>
      </c>
      <c r="AL14" s="146" t="s">
        <v>50</v>
      </c>
    </row>
    <row r="15" spans="1:38" s="1" customFormat="1" ht="26.25" customHeight="1" thickBot="1" x14ac:dyDescent="0.25">
      <c r="A15" s="70" t="s">
        <v>54</v>
      </c>
      <c r="B15" s="70" t="s">
        <v>55</v>
      </c>
      <c r="C15" s="71" t="s">
        <v>56</v>
      </c>
      <c r="D15" s="72"/>
      <c r="E15" s="143">
        <v>0.65251348598457137</v>
      </c>
      <c r="F15" s="143">
        <v>8.9016660115199993E-3</v>
      </c>
      <c r="G15" s="143">
        <v>0.64638152184031183</v>
      </c>
      <c r="H15" s="143" t="s">
        <v>457</v>
      </c>
      <c r="I15" s="143">
        <v>8.5610600176608005E-3</v>
      </c>
      <c r="J15" s="143">
        <v>1.2834373976208003E-2</v>
      </c>
      <c r="K15" s="143">
        <v>1.6554193711631998E-2</v>
      </c>
      <c r="L15" s="143">
        <v>8.186899450274641E-4</v>
      </c>
      <c r="M15" s="143">
        <v>3.8501980690679997E-2</v>
      </c>
      <c r="N15" s="143">
        <v>8.3488888930338019E-3</v>
      </c>
      <c r="O15" s="143">
        <v>2.8822364921079003E-3</v>
      </c>
      <c r="P15" s="143">
        <v>6.4698532477200008E-4</v>
      </c>
      <c r="Q15" s="143">
        <v>3.7999808488044001E-3</v>
      </c>
      <c r="R15" s="143">
        <v>9.2240384731247516E-3</v>
      </c>
      <c r="S15" s="143">
        <v>9.8239103166316774E-3</v>
      </c>
      <c r="T15" s="143">
        <v>0.17809520260978651</v>
      </c>
      <c r="U15" s="143">
        <v>3.3718183488662401E-3</v>
      </c>
      <c r="V15" s="143">
        <v>0.12670456026589383</v>
      </c>
      <c r="W15" s="143">
        <v>1.7851280094000003E-3</v>
      </c>
      <c r="X15" s="143">
        <v>1.8774189773892001E-6</v>
      </c>
      <c r="Y15" s="143">
        <v>6.1520022773999997E-6</v>
      </c>
      <c r="Z15" s="143">
        <v>4.7838673267308E-6</v>
      </c>
      <c r="AA15" s="143">
        <v>7.2795967004268005E-6</v>
      </c>
      <c r="AB15" s="143">
        <v>2.00928852819468E-5</v>
      </c>
      <c r="AC15" s="143" t="s">
        <v>430</v>
      </c>
      <c r="AD15" s="143">
        <v>1.8999937714545726E-2</v>
      </c>
      <c r="AE15" s="149"/>
      <c r="AF15" s="145">
        <v>3619.0531728000001</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0.13486462614080896</v>
      </c>
      <c r="F16" s="143">
        <v>5.4200638080000008E-4</v>
      </c>
      <c r="G16" s="143">
        <v>0.11136895623477826</v>
      </c>
      <c r="H16" s="143" t="s">
        <v>457</v>
      </c>
      <c r="I16" s="143">
        <v>3.7262938680000003E-2</v>
      </c>
      <c r="J16" s="143">
        <v>5.3523130104000012E-2</v>
      </c>
      <c r="K16" s="143">
        <v>5.555565403200001E-2</v>
      </c>
      <c r="L16" s="143" t="s">
        <v>429</v>
      </c>
      <c r="M16" s="143">
        <v>0.14258948436947966</v>
      </c>
      <c r="N16" s="143">
        <v>1.8970223328000003E-2</v>
      </c>
      <c r="O16" s="143">
        <v>1.0840127616000002E-3</v>
      </c>
      <c r="P16" s="143">
        <v>2.0325239280000001E-2</v>
      </c>
      <c r="Q16" s="143">
        <v>7.4525877360000006E-3</v>
      </c>
      <c r="R16" s="143">
        <v>3.8617954632000008E-3</v>
      </c>
      <c r="S16" s="143">
        <v>1.6937699400000002E-2</v>
      </c>
      <c r="T16" s="143">
        <v>3.5230414752000002E-3</v>
      </c>
      <c r="U16" s="143">
        <v>1.9647731304000002E-3</v>
      </c>
      <c r="V16" s="143">
        <v>3.1165366896000007E-2</v>
      </c>
      <c r="W16" s="143">
        <v>1.7615207376000003E-2</v>
      </c>
      <c r="X16" s="143">
        <v>1.9647731304000001E-7</v>
      </c>
      <c r="Y16" s="143">
        <v>2.0325239280000004E-9</v>
      </c>
      <c r="Z16" s="143">
        <v>6.7750797600000009E-10</v>
      </c>
      <c r="AA16" s="143">
        <v>6.7750797600000009E-10</v>
      </c>
      <c r="AB16" s="143">
        <v>1.9986485292000001E-7</v>
      </c>
      <c r="AC16" s="143" t="s">
        <v>429</v>
      </c>
      <c r="AD16" s="143" t="s">
        <v>429</v>
      </c>
      <c r="AE16" s="149"/>
      <c r="AF16" s="145" t="s">
        <v>429</v>
      </c>
      <c r="AG16" s="145">
        <v>677.5079760000001</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3.2380179707891471E-3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3.1099477546640073</v>
      </c>
      <c r="F18" s="143">
        <v>0.19854513177759531</v>
      </c>
      <c r="G18" s="143">
        <v>17.799216253997255</v>
      </c>
      <c r="H18" s="143" t="s">
        <v>445</v>
      </c>
      <c r="I18" s="143">
        <v>0.28653359321462829</v>
      </c>
      <c r="J18" s="143">
        <v>0.37310081733555822</v>
      </c>
      <c r="K18" s="143">
        <v>0.47698148628067399</v>
      </c>
      <c r="L18" s="143">
        <v>0.16001070032010081</v>
      </c>
      <c r="M18" s="143">
        <v>0.7245773504690185</v>
      </c>
      <c r="N18" s="143">
        <v>0.2769401161305568</v>
      </c>
      <c r="O18" s="143">
        <v>5.1926483779357064E-3</v>
      </c>
      <c r="P18" s="143">
        <v>2.1199975968815487E-3</v>
      </c>
      <c r="Q18" s="143">
        <v>1.7308875098976547E-2</v>
      </c>
      <c r="R18" s="143">
        <v>0.22155273361970154</v>
      </c>
      <c r="S18" s="143">
        <v>0.12462391910372649</v>
      </c>
      <c r="T18" s="143">
        <v>4.5002708002470788</v>
      </c>
      <c r="U18" s="143">
        <v>1.7313916302949992E-3</v>
      </c>
      <c r="V18" s="143">
        <v>0.13860649261833538</v>
      </c>
      <c r="W18" s="143">
        <v>2.4484687930565605E-2</v>
      </c>
      <c r="X18" s="143">
        <v>3.3235973872160603E-2</v>
      </c>
      <c r="Y18" s="143">
        <v>0.26107284354056887</v>
      </c>
      <c r="Z18" s="143">
        <v>2.9952955613377252E-2</v>
      </c>
      <c r="AA18" s="143">
        <v>2.6480810295589852E-2</v>
      </c>
      <c r="AB18" s="143">
        <v>0.35074258332169655</v>
      </c>
      <c r="AC18" s="143" t="s">
        <v>445</v>
      </c>
      <c r="AD18" s="143" t="s">
        <v>445</v>
      </c>
      <c r="AE18" s="149"/>
      <c r="AF18" s="145">
        <v>17786.262471696053</v>
      </c>
      <c r="AG18" s="145" t="s">
        <v>445</v>
      </c>
      <c r="AH18" s="145">
        <v>631.99468013059709</v>
      </c>
      <c r="AI18" s="145" t="s">
        <v>445</v>
      </c>
      <c r="AJ18" s="145" t="s">
        <v>445</v>
      </c>
      <c r="AK18" s="145" t="s">
        <v>430</v>
      </c>
      <c r="AL18" s="146" t="s">
        <v>50</v>
      </c>
    </row>
    <row r="19" spans="1:38" s="2" customFormat="1" ht="26.25" customHeight="1" thickBot="1" x14ac:dyDescent="0.25">
      <c r="A19" s="70" t="s">
        <v>54</v>
      </c>
      <c r="B19" s="70" t="s">
        <v>63</v>
      </c>
      <c r="C19" s="71" t="s">
        <v>64</v>
      </c>
      <c r="D19" s="72"/>
      <c r="E19" s="143">
        <v>0.52241810010709011</v>
      </c>
      <c r="F19" s="143">
        <v>0.10595824560527746</v>
      </c>
      <c r="G19" s="143">
        <v>2.1541181913593506</v>
      </c>
      <c r="H19" s="143" t="s">
        <v>445</v>
      </c>
      <c r="I19" s="143">
        <v>4.6841367360880314E-2</v>
      </c>
      <c r="J19" s="143">
        <v>6.0221835718805142E-2</v>
      </c>
      <c r="K19" s="143">
        <v>7.6278397748314922E-2</v>
      </c>
      <c r="L19" s="143">
        <v>2.4834538396634194E-2</v>
      </c>
      <c r="M19" s="143">
        <v>0.2069012232891988</v>
      </c>
      <c r="N19" s="143">
        <v>4.2855375719176095E-2</v>
      </c>
      <c r="O19" s="143">
        <v>8.0592712660594471E-4</v>
      </c>
      <c r="P19" s="143">
        <v>2.1270244454320189E-3</v>
      </c>
      <c r="Q19" s="143">
        <v>3.0204297971911705E-3</v>
      </c>
      <c r="R19" s="143">
        <v>3.4298762692616336E-2</v>
      </c>
      <c r="S19" s="143">
        <v>1.9276827174677498E-2</v>
      </c>
      <c r="T19" s="143">
        <v>0.6958291183084192</v>
      </c>
      <c r="U19" s="143">
        <v>4.6732432001009695E-4</v>
      </c>
      <c r="V19" s="143">
        <v>2.392240308960502E-2</v>
      </c>
      <c r="W19" s="143">
        <v>5.537078993371229E-3</v>
      </c>
      <c r="X19" s="143">
        <v>7.5637980803761259E-3</v>
      </c>
      <c r="Y19" s="143">
        <v>5.0127152716354484E-2</v>
      </c>
      <c r="Z19" s="143">
        <v>8.337056623362725E-3</v>
      </c>
      <c r="AA19" s="143">
        <v>7.7329706639244905E-3</v>
      </c>
      <c r="AB19" s="143">
        <v>7.3760978084017825E-2</v>
      </c>
      <c r="AC19" s="143" t="s">
        <v>445</v>
      </c>
      <c r="AD19" s="143" t="s">
        <v>445</v>
      </c>
      <c r="AE19" s="149"/>
      <c r="AF19" s="145">
        <v>2884.4007694083657</v>
      </c>
      <c r="AG19" s="145" t="s">
        <v>445</v>
      </c>
      <c r="AH19" s="145">
        <v>3235.0541582386763</v>
      </c>
      <c r="AI19" s="145" t="s">
        <v>445</v>
      </c>
      <c r="AJ19" s="145" t="s">
        <v>445</v>
      </c>
      <c r="AK19" s="145" t="s">
        <v>430</v>
      </c>
      <c r="AL19" s="146" t="s">
        <v>50</v>
      </c>
    </row>
    <row r="20" spans="1:38" s="2" customFormat="1" ht="26.25" customHeight="1" thickBot="1" x14ac:dyDescent="0.25">
      <c r="A20" s="70" t="s">
        <v>54</v>
      </c>
      <c r="B20" s="70" t="s">
        <v>65</v>
      </c>
      <c r="C20" s="71" t="s">
        <v>66</v>
      </c>
      <c r="D20" s="72"/>
      <c r="E20" s="143">
        <v>0.11736289145516199</v>
      </c>
      <c r="F20" s="143">
        <v>2.8103880957650984E-2</v>
      </c>
      <c r="G20" s="143">
        <v>0.13341890099180198</v>
      </c>
      <c r="H20" s="143" t="s">
        <v>445</v>
      </c>
      <c r="I20" s="143">
        <v>7.3724684739029699E-3</v>
      </c>
      <c r="J20" s="143">
        <v>9.3585560142957665E-3</v>
      </c>
      <c r="K20" s="143">
        <v>1.1741861062767122E-2</v>
      </c>
      <c r="L20" s="143">
        <v>3.703024958270159E-3</v>
      </c>
      <c r="M20" s="143">
        <v>4.6315633820059612E-2</v>
      </c>
      <c r="N20" s="143">
        <v>6.3670213798937125E-3</v>
      </c>
      <c r="O20" s="143">
        <v>1.2010953656657559E-4</v>
      </c>
      <c r="P20" s="143">
        <v>6.062922366125216E-4</v>
      </c>
      <c r="Q20" s="143">
        <v>5.0213796841275683E-4</v>
      </c>
      <c r="R20" s="143">
        <v>5.0980237632490067E-3</v>
      </c>
      <c r="S20" s="143">
        <v>2.8626939901343169E-3</v>
      </c>
      <c r="T20" s="143">
        <v>0.10329019176026889</v>
      </c>
      <c r="U20" s="143">
        <v>1.0057561780169041E-4</v>
      </c>
      <c r="V20" s="143">
        <v>3.9436594250681157E-3</v>
      </c>
      <c r="W20" s="143">
        <v>1.1016909050478095E-3</v>
      </c>
      <c r="X20" s="143">
        <v>1.5101405797554837E-3</v>
      </c>
      <c r="Y20" s="143">
        <v>9.0009559708701149E-3</v>
      </c>
      <c r="Z20" s="143">
        <v>1.8293948274097219E-3</v>
      </c>
      <c r="AA20" s="143">
        <v>1.7289672337271705E-3</v>
      </c>
      <c r="AB20" s="143">
        <v>1.4069458611762491E-2</v>
      </c>
      <c r="AC20" s="143" t="s">
        <v>445</v>
      </c>
      <c r="AD20" s="143" t="s">
        <v>445</v>
      </c>
      <c r="AE20" s="149"/>
      <c r="AF20" s="145">
        <v>397.96164255215058</v>
      </c>
      <c r="AG20" s="145" t="s">
        <v>445</v>
      </c>
      <c r="AH20" s="145">
        <v>1048.4604688683823</v>
      </c>
      <c r="AI20" s="145" t="s">
        <v>445</v>
      </c>
      <c r="AJ20" s="145" t="s">
        <v>445</v>
      </c>
      <c r="AK20" s="145" t="s">
        <v>430</v>
      </c>
      <c r="AL20" s="146" t="s">
        <v>50</v>
      </c>
    </row>
    <row r="21" spans="1:38" s="2" customFormat="1" ht="26.25" customHeight="1" thickBot="1" x14ac:dyDescent="0.25">
      <c r="A21" s="70" t="s">
        <v>54</v>
      </c>
      <c r="B21" s="70" t="s">
        <v>67</v>
      </c>
      <c r="C21" s="71" t="s">
        <v>68</v>
      </c>
      <c r="D21" s="72"/>
      <c r="E21" s="143">
        <v>1.7992375277979076</v>
      </c>
      <c r="F21" s="143">
        <v>0.37294638488283599</v>
      </c>
      <c r="G21" s="143">
        <v>9.7770853467327701</v>
      </c>
      <c r="H21" s="143" t="s">
        <v>445</v>
      </c>
      <c r="I21" s="143">
        <v>0.2645253579689465</v>
      </c>
      <c r="J21" s="143">
        <v>0.32304498556939498</v>
      </c>
      <c r="K21" s="143">
        <v>0.39012050084270389</v>
      </c>
      <c r="L21" s="143">
        <v>0.10035369990939283</v>
      </c>
      <c r="M21" s="143">
        <v>1.4284910955258925</v>
      </c>
      <c r="N21" s="143">
        <v>0.27450808980085778</v>
      </c>
      <c r="O21" s="143">
        <v>4.5627193748437843E-3</v>
      </c>
      <c r="P21" s="143">
        <v>1.2197065861918755E-2</v>
      </c>
      <c r="Q21" s="143">
        <v>1.4384100764832959E-2</v>
      </c>
      <c r="R21" s="143">
        <v>0.14201850631083968</v>
      </c>
      <c r="S21" s="143">
        <v>8.8051638843525015E-2</v>
      </c>
      <c r="T21" s="143">
        <v>2.6661960160804887</v>
      </c>
      <c r="U21" s="143">
        <v>3.009874462235558E-3</v>
      </c>
      <c r="V21" s="143">
        <v>0.25364887729451996</v>
      </c>
      <c r="W21" s="143">
        <v>0.18692900559032838</v>
      </c>
      <c r="X21" s="143">
        <v>6.3272750016453203E-2</v>
      </c>
      <c r="Y21" s="143">
        <v>0.22685701560242155</v>
      </c>
      <c r="Z21" s="143">
        <v>4.6429386672081761E-2</v>
      </c>
      <c r="AA21" s="143">
        <v>3.9907470064428498E-2</v>
      </c>
      <c r="AB21" s="143">
        <v>0.37646662235538503</v>
      </c>
      <c r="AC21" s="143">
        <v>5.1362722770584789E-4</v>
      </c>
      <c r="AD21" s="143">
        <v>0.14083327211289379</v>
      </c>
      <c r="AE21" s="149"/>
      <c r="AF21" s="145">
        <v>10842.545599435354</v>
      </c>
      <c r="AG21" s="145">
        <v>828.43101242878697</v>
      </c>
      <c r="AH21" s="145">
        <v>7946.4742722817055</v>
      </c>
      <c r="AI21" s="145" t="s">
        <v>445</v>
      </c>
      <c r="AJ21" s="145" t="s">
        <v>445</v>
      </c>
      <c r="AK21" s="145" t="s">
        <v>430</v>
      </c>
      <c r="AL21" s="146" t="s">
        <v>50</v>
      </c>
    </row>
    <row r="22" spans="1:38" s="2" customFormat="1" ht="26.25" customHeight="1" thickBot="1" x14ac:dyDescent="0.25">
      <c r="A22" s="70" t="s">
        <v>54</v>
      </c>
      <c r="B22" s="74" t="s">
        <v>69</v>
      </c>
      <c r="C22" s="71" t="s">
        <v>70</v>
      </c>
      <c r="D22" s="72"/>
      <c r="E22" s="143">
        <v>1.7036938702305935</v>
      </c>
      <c r="F22" s="143">
        <v>0.22107892332433976</v>
      </c>
      <c r="G22" s="143">
        <v>1.6068521080543812</v>
      </c>
      <c r="H22" s="143" t="s">
        <v>445</v>
      </c>
      <c r="I22" s="143">
        <v>0.226579652013609</v>
      </c>
      <c r="J22" s="143">
        <v>0.25553699595606605</v>
      </c>
      <c r="K22" s="143">
        <v>0.28400310465014655</v>
      </c>
      <c r="L22" s="143">
        <v>3.7505221895846194E-2</v>
      </c>
      <c r="M22" s="143">
        <v>1.7100161253763573</v>
      </c>
      <c r="N22" s="143">
        <v>0.26661725327882785</v>
      </c>
      <c r="O22" s="143">
        <v>3.8224572357740479E-3</v>
      </c>
      <c r="P22" s="143">
        <v>1.4425480965467452E-2</v>
      </c>
      <c r="Q22" s="143">
        <v>9.6292913188286561E-3</v>
      </c>
      <c r="R22" s="143">
        <v>5.8383967456827439E-2</v>
      </c>
      <c r="S22" s="143">
        <v>4.9209965414629991E-2</v>
      </c>
      <c r="T22" s="143">
        <v>0.75353680453421978</v>
      </c>
      <c r="U22" s="143">
        <v>3.3738339960980536E-3</v>
      </c>
      <c r="V22" s="143">
        <v>0.35465565541375982</v>
      </c>
      <c r="W22" s="143">
        <v>1.2303496832648211E-2</v>
      </c>
      <c r="X22" s="143">
        <v>5.0386971345370759E-3</v>
      </c>
      <c r="Y22" s="143">
        <v>3.3702222208794819E-2</v>
      </c>
      <c r="Z22" s="143">
        <v>5.4620628313327771E-3</v>
      </c>
      <c r="AA22" s="143">
        <v>4.985795217691328E-3</v>
      </c>
      <c r="AB22" s="143">
        <v>4.9188777392355998E-2</v>
      </c>
      <c r="AC22" s="143">
        <v>9.7763063940279112E-3</v>
      </c>
      <c r="AD22" s="143">
        <v>0.21890425186627716</v>
      </c>
      <c r="AE22" s="149"/>
      <c r="AF22" s="145">
        <v>3089.3081150510552</v>
      </c>
      <c r="AG22" s="145">
        <v>1653.3431675968307</v>
      </c>
      <c r="AH22" s="145">
        <v>1730.8185880082369</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0.14878351201690398</v>
      </c>
      <c r="X23" s="143">
        <v>4.2582184500471562E-2</v>
      </c>
      <c r="Y23" s="143">
        <v>0.17573547551439611</v>
      </c>
      <c r="Z23" s="143">
        <v>3.270568438114968E-2</v>
      </c>
      <c r="AA23" s="143">
        <v>2.8476797260373232E-2</v>
      </c>
      <c r="AB23" s="143">
        <v>0.27950014165639059</v>
      </c>
      <c r="AC23" s="143">
        <v>3.4519292351260105E-3</v>
      </c>
      <c r="AD23" s="143">
        <v>5.7652891388628252E-2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1.7120843126347807</v>
      </c>
      <c r="F24" s="143">
        <v>0.49299021868246173</v>
      </c>
      <c r="G24" s="143">
        <v>5.6133082573987219</v>
      </c>
      <c r="H24" s="143">
        <v>0.13535698480272002</v>
      </c>
      <c r="I24" s="143">
        <v>0.38319387518816539</v>
      </c>
      <c r="J24" s="143">
        <v>0.43345698203849525</v>
      </c>
      <c r="K24" s="143">
        <v>0.49709775655471783</v>
      </c>
      <c r="L24" s="143">
        <v>0.12275819271410809</v>
      </c>
      <c r="M24" s="143">
        <v>2.1123302579585359</v>
      </c>
      <c r="N24" s="143">
        <v>0.2794703153393861</v>
      </c>
      <c r="O24" s="143">
        <v>5.0708989828610461E-2</v>
      </c>
      <c r="P24" s="143">
        <v>9.0392630575193492E-3</v>
      </c>
      <c r="Q24" s="143">
        <v>1.1144426216125877E-2</v>
      </c>
      <c r="R24" s="143">
        <v>0.19698098747721504</v>
      </c>
      <c r="S24" s="143">
        <v>8.8748154819748695E-2</v>
      </c>
      <c r="T24" s="143">
        <v>2.2092732746092807</v>
      </c>
      <c r="U24" s="143">
        <v>3.656738905062934E-3</v>
      </c>
      <c r="V24" s="143">
        <v>2.0131084670503125</v>
      </c>
      <c r="W24" s="143" t="s">
        <v>429</v>
      </c>
      <c r="X24" s="143" t="s">
        <v>429</v>
      </c>
      <c r="Y24" s="143" t="s">
        <v>429</v>
      </c>
      <c r="Z24" s="143" t="s">
        <v>429</v>
      </c>
      <c r="AA24" s="143" t="s">
        <v>429</v>
      </c>
      <c r="AB24" s="143" t="s">
        <v>429</v>
      </c>
      <c r="AC24" s="143" t="s">
        <v>430</v>
      </c>
      <c r="AD24" s="143" t="s">
        <v>430</v>
      </c>
      <c r="AE24" s="149"/>
      <c r="AF24" s="145">
        <v>10021.658318501126</v>
      </c>
      <c r="AG24" s="145">
        <v>338.78187844138296</v>
      </c>
      <c r="AH24" s="145">
        <v>4898.3332033575098</v>
      </c>
      <c r="AI24" s="145">
        <v>648.37689409847053</v>
      </c>
      <c r="AJ24" s="145" t="s">
        <v>445</v>
      </c>
      <c r="AK24" s="145" t="s">
        <v>430</v>
      </c>
      <c r="AL24" s="146" t="s">
        <v>50</v>
      </c>
    </row>
    <row r="25" spans="1:38" s="2" customFormat="1" ht="26.25" customHeight="1" thickBot="1" x14ac:dyDescent="0.25">
      <c r="A25" s="70" t="s">
        <v>74</v>
      </c>
      <c r="B25" s="74" t="s">
        <v>75</v>
      </c>
      <c r="C25" s="76" t="s">
        <v>76</v>
      </c>
      <c r="D25" s="72"/>
      <c r="E25" s="143">
        <v>1.0253372153879026</v>
      </c>
      <c r="F25" s="143">
        <v>0.12522548199156996</v>
      </c>
      <c r="G25" s="143">
        <v>6.7527606715561572E-2</v>
      </c>
      <c r="H25" s="143" t="s">
        <v>457</v>
      </c>
      <c r="I25" s="143">
        <v>8.5410525348980255E-3</v>
      </c>
      <c r="J25" s="143">
        <v>8.5410525348980255E-3</v>
      </c>
      <c r="K25" s="143">
        <v>8.5410525348980255E-3</v>
      </c>
      <c r="L25" s="143">
        <v>4.0997052167510515E-3</v>
      </c>
      <c r="M25" s="143">
        <v>0.91775856917984122</v>
      </c>
      <c r="N25" s="143">
        <v>2.8361310383943965E-4</v>
      </c>
      <c r="O25" s="143">
        <v>2.1270982787957974E-5</v>
      </c>
      <c r="P25" s="143">
        <v>4.2541965575915944E-4</v>
      </c>
      <c r="Q25" s="143">
        <v>1.0635491393978986E-4</v>
      </c>
      <c r="R25" s="143">
        <v>7.0903275959859915E-4</v>
      </c>
      <c r="S25" s="143">
        <v>7.7993603555845902E-4</v>
      </c>
      <c r="T25" s="143">
        <v>2.8361310383943965E-5</v>
      </c>
      <c r="U25" s="143">
        <v>3.8996801777922951E-4</v>
      </c>
      <c r="V25" s="143">
        <v>0.10280975014179687</v>
      </c>
      <c r="W25" s="143" t="s">
        <v>457</v>
      </c>
      <c r="X25" s="143" t="s">
        <v>457</v>
      </c>
      <c r="Y25" s="143" t="s">
        <v>457</v>
      </c>
      <c r="Z25" s="143" t="s">
        <v>457</v>
      </c>
      <c r="AA25" s="143" t="s">
        <v>457</v>
      </c>
      <c r="AB25" s="143" t="s">
        <v>457</v>
      </c>
      <c r="AC25" s="143" t="s">
        <v>430</v>
      </c>
      <c r="AD25" s="143" t="s">
        <v>430</v>
      </c>
      <c r="AE25" s="149"/>
      <c r="AF25" s="145">
        <v>3545.1637979929956</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0.10613969379473433</v>
      </c>
      <c r="F26" s="143">
        <v>7.8475046026495535E-3</v>
      </c>
      <c r="G26" s="143">
        <v>6.5273762966666406E-3</v>
      </c>
      <c r="H26" s="143" t="s">
        <v>457</v>
      </c>
      <c r="I26" s="143">
        <v>5.8295298492060652E-4</v>
      </c>
      <c r="J26" s="143">
        <v>5.8295298492060652E-4</v>
      </c>
      <c r="K26" s="143">
        <v>5.8295298492060652E-4</v>
      </c>
      <c r="L26" s="143">
        <v>2.7981743276189112E-4</v>
      </c>
      <c r="M26" s="143">
        <v>7.3297469027084422E-2</v>
      </c>
      <c r="N26" s="143">
        <v>1.692719668468786E-2</v>
      </c>
      <c r="O26" s="143">
        <v>4.4272489523152295E-6</v>
      </c>
      <c r="P26" s="143">
        <v>5.1457431876493259E-5</v>
      </c>
      <c r="Q26" s="143">
        <v>1.0642659855915768E-5</v>
      </c>
      <c r="R26" s="143">
        <v>7.6046160045727779E-5</v>
      </c>
      <c r="S26" s="143">
        <v>8.0771455295583573E-5</v>
      </c>
      <c r="T26" s="143">
        <v>5.4685331942819419E-6</v>
      </c>
      <c r="U26" s="143">
        <v>3.7956671044018204E-5</v>
      </c>
      <c r="V26" s="143">
        <v>9.9833837726682646E-3</v>
      </c>
      <c r="W26" s="143" t="s">
        <v>457</v>
      </c>
      <c r="X26" s="143" t="s">
        <v>457</v>
      </c>
      <c r="Y26" s="143" t="s">
        <v>457</v>
      </c>
      <c r="Z26" s="143" t="s">
        <v>457</v>
      </c>
      <c r="AA26" s="143" t="s">
        <v>457</v>
      </c>
      <c r="AB26" s="143" t="s">
        <v>457</v>
      </c>
      <c r="AC26" s="143" t="s">
        <v>430</v>
      </c>
      <c r="AD26" s="143" t="s">
        <v>430</v>
      </c>
      <c r="AE26" s="149"/>
      <c r="AF26" s="145">
        <v>342.90627192675208</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30.200303648273522</v>
      </c>
      <c r="F27" s="143">
        <v>20.18734800047422</v>
      </c>
      <c r="G27" s="143">
        <v>0.72802823899316826</v>
      </c>
      <c r="H27" s="143">
        <v>1.3471679252194544</v>
      </c>
      <c r="I27" s="143">
        <v>1.0446528864054003</v>
      </c>
      <c r="J27" s="143">
        <v>1.0446528864054003</v>
      </c>
      <c r="K27" s="143">
        <v>1.0446528864054008</v>
      </c>
      <c r="L27" s="143">
        <v>0.63930802264402131</v>
      </c>
      <c r="M27" s="143">
        <v>182.87099282166835</v>
      </c>
      <c r="N27" s="143">
        <v>25.481751254643598</v>
      </c>
      <c r="O27" s="143">
        <v>3.0105845021000799E-4</v>
      </c>
      <c r="P27" s="143">
        <v>1.4478245402526128E-2</v>
      </c>
      <c r="Q27" s="143">
        <v>4.6264529786213819E-4</v>
      </c>
      <c r="R27" s="143">
        <v>1.2546302627169229E-2</v>
      </c>
      <c r="S27" s="143">
        <v>8.7973600558492824E-3</v>
      </c>
      <c r="T27" s="143">
        <v>3.2963078392081978E-3</v>
      </c>
      <c r="U27" s="143">
        <v>3.2317369530426051E-4</v>
      </c>
      <c r="V27" s="143">
        <v>5.3987117078030548E-2</v>
      </c>
      <c r="W27" s="143">
        <v>1.3843293000000001</v>
      </c>
      <c r="X27" s="143">
        <v>2.50200692677E-2</v>
      </c>
      <c r="Y27" s="143">
        <v>3.0610179195E-2</v>
      </c>
      <c r="Z27" s="143">
        <v>2.0684297678000001E-2</v>
      </c>
      <c r="AA27" s="143">
        <v>2.93896873435E-2</v>
      </c>
      <c r="AB27" s="143">
        <v>0.10570423348419999</v>
      </c>
      <c r="AC27" s="143">
        <v>1.2323948E-3</v>
      </c>
      <c r="AD27" s="143">
        <v>2.2647579999999999E-4</v>
      </c>
      <c r="AE27" s="149"/>
      <c r="AF27" s="145">
        <v>81680.494606523556</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5.2718404210198431</v>
      </c>
      <c r="F28" s="143">
        <v>0.74790252986989703</v>
      </c>
      <c r="G28" s="143">
        <v>0.2457583297873307</v>
      </c>
      <c r="H28" s="143">
        <v>1.0022481769142628E-2</v>
      </c>
      <c r="I28" s="143">
        <v>0.84432969595884544</v>
      </c>
      <c r="J28" s="143">
        <v>0.84432969595884555</v>
      </c>
      <c r="K28" s="143">
        <v>0.84432969595884566</v>
      </c>
      <c r="L28" s="143">
        <v>0.52569101661775053</v>
      </c>
      <c r="M28" s="143">
        <v>4.3486589585884978</v>
      </c>
      <c r="N28" s="143">
        <v>0.16471440480454497</v>
      </c>
      <c r="O28" s="143">
        <v>1.9162387852502892E-5</v>
      </c>
      <c r="P28" s="143">
        <v>1.918637611626757E-3</v>
      </c>
      <c r="Q28" s="143">
        <v>3.742417169909739E-5</v>
      </c>
      <c r="R28" s="143">
        <v>3.0081386252888672E-3</v>
      </c>
      <c r="S28" s="143">
        <v>2.0197016821040937E-3</v>
      </c>
      <c r="T28" s="143">
        <v>9.015861149863752E-5</v>
      </c>
      <c r="U28" s="143">
        <v>3.6523567693188996E-5</v>
      </c>
      <c r="V28" s="143">
        <v>6.547224064596768E-3</v>
      </c>
      <c r="W28" s="143">
        <v>0.30774829999999997</v>
      </c>
      <c r="X28" s="143">
        <v>8.720324740800001E-3</v>
      </c>
      <c r="Y28" s="143">
        <v>9.7841816819999993E-3</v>
      </c>
      <c r="Z28" s="143">
        <v>7.6622434685000001E-3</v>
      </c>
      <c r="AA28" s="143">
        <v>8.1450579560000003E-3</v>
      </c>
      <c r="AB28" s="143">
        <v>3.4311807847300001E-2</v>
      </c>
      <c r="AC28" s="143">
        <v>2.166468E-4</v>
      </c>
      <c r="AD28" s="143">
        <v>4.1795500000000003E-5</v>
      </c>
      <c r="AE28" s="149"/>
      <c r="AF28" s="145">
        <v>15443.796394379984</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26.735137151204871</v>
      </c>
      <c r="F29" s="143">
        <v>1.544902207904828</v>
      </c>
      <c r="G29" s="143">
        <v>0.48504465694961468</v>
      </c>
      <c r="H29" s="143">
        <v>1.2767336939083882E-2</v>
      </c>
      <c r="I29" s="143">
        <v>0.80408608526732717</v>
      </c>
      <c r="J29" s="143">
        <v>0.80408608526732706</v>
      </c>
      <c r="K29" s="143">
        <v>0.80408608526732728</v>
      </c>
      <c r="L29" s="143">
        <v>0.45829974111234356</v>
      </c>
      <c r="M29" s="143">
        <v>5.4765922254422001</v>
      </c>
      <c r="N29" s="143">
        <v>2.2180139330688717E-2</v>
      </c>
      <c r="O29" s="143">
        <v>3.4859451769090724E-5</v>
      </c>
      <c r="P29" s="143">
        <v>3.6801635484353394E-3</v>
      </c>
      <c r="Q29" s="143">
        <v>6.9599396825475226E-5</v>
      </c>
      <c r="R29" s="143">
        <v>5.8930034413258014E-3</v>
      </c>
      <c r="S29" s="143">
        <v>3.9521077732511036E-3</v>
      </c>
      <c r="T29" s="143">
        <v>1.4123040776695622E-4</v>
      </c>
      <c r="U29" s="143">
        <v>6.9479890112769004E-5</v>
      </c>
      <c r="V29" s="143">
        <v>1.2502795018917235E-2</v>
      </c>
      <c r="W29" s="143">
        <v>0.27752189999999999</v>
      </c>
      <c r="X29" s="143">
        <v>3.9645964931999999E-3</v>
      </c>
      <c r="Y29" s="143">
        <v>2.4007834319400002E-2</v>
      </c>
      <c r="Z29" s="143">
        <v>2.6827102936800001E-2</v>
      </c>
      <c r="AA29" s="143">
        <v>6.1671501003999997E-3</v>
      </c>
      <c r="AB29" s="143">
        <v>6.0966683849799995E-2</v>
      </c>
      <c r="AC29" s="143">
        <v>1.9399249999999999E-4</v>
      </c>
      <c r="AD29" s="143">
        <v>5.2778999999999997E-5</v>
      </c>
      <c r="AE29" s="149"/>
      <c r="AF29" s="145">
        <v>30020.159952781927</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3.0027950936451466E-2</v>
      </c>
      <c r="F30" s="143">
        <v>0.19118124676760404</v>
      </c>
      <c r="G30" s="143">
        <v>9.3361190564236632E-4</v>
      </c>
      <c r="H30" s="143">
        <v>1.7606354139902109E-4</v>
      </c>
      <c r="I30" s="143">
        <v>4.2653956112045453E-3</v>
      </c>
      <c r="J30" s="143">
        <v>4.2653956112045453E-3</v>
      </c>
      <c r="K30" s="143">
        <v>4.2653956112045444E-3</v>
      </c>
      <c r="L30" s="143">
        <v>5.4743199957757026E-4</v>
      </c>
      <c r="M30" s="143">
        <v>1.7584724235137115</v>
      </c>
      <c r="N30" s="143">
        <v>5.6857516192438118E-2</v>
      </c>
      <c r="O30" s="143">
        <v>5.5384625201706958E-5</v>
      </c>
      <c r="P30" s="143">
        <v>2.7074745263628617E-5</v>
      </c>
      <c r="Q30" s="143">
        <v>9.3361190564236621E-7</v>
      </c>
      <c r="R30" s="143">
        <v>2.5018360692211935E-4</v>
      </c>
      <c r="S30" s="143">
        <v>9.3572070364504618E-3</v>
      </c>
      <c r="T30" s="143">
        <v>3.9013293438371391E-4</v>
      </c>
      <c r="U30" s="143">
        <v>5.5144440038265679E-5</v>
      </c>
      <c r="V30" s="143">
        <v>5.5092653386838936E-3</v>
      </c>
      <c r="W30" s="143">
        <v>2.5796E-3</v>
      </c>
      <c r="X30" s="143">
        <v>3.9307811700000001E-5</v>
      </c>
      <c r="Y30" s="143">
        <v>7.2064321700000006E-5</v>
      </c>
      <c r="Z30" s="143">
        <v>2.4567382400000002E-5</v>
      </c>
      <c r="AA30" s="143">
        <v>8.434801290000001E-5</v>
      </c>
      <c r="AB30" s="143">
        <v>2.2028752870000001E-4</v>
      </c>
      <c r="AC30" s="143">
        <v>2.5795999999999998E-6</v>
      </c>
      <c r="AD30" s="143">
        <v>2.5795999999999998E-6</v>
      </c>
      <c r="AE30" s="149"/>
      <c r="AF30" s="145">
        <v>139.64864626464541</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3.9293539916859421</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0.44741544241063252</v>
      </c>
      <c r="J32" s="143">
        <v>0.83463599048718362</v>
      </c>
      <c r="K32" s="143">
        <v>1.102432233430128</v>
      </c>
      <c r="L32" s="143">
        <v>0.19744561300733604</v>
      </c>
      <c r="M32" s="143" t="s">
        <v>430</v>
      </c>
      <c r="N32" s="143">
        <v>1.1270048021384167</v>
      </c>
      <c r="O32" s="143">
        <v>5.2578341503742802E-3</v>
      </c>
      <c r="P32" s="143" t="s">
        <v>430</v>
      </c>
      <c r="Q32" s="143">
        <v>3.56121119104725E-12</v>
      </c>
      <c r="R32" s="143">
        <v>0.41720756909894674</v>
      </c>
      <c r="S32" s="143">
        <v>9.1315978094935915</v>
      </c>
      <c r="T32" s="143">
        <v>6.6240306758824072E-2</v>
      </c>
      <c r="U32" s="143">
        <v>8.9869939443460688E-3</v>
      </c>
      <c r="V32" s="143">
        <v>3.5612111910472528</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44979.041180396736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0.25643140761060784</v>
      </c>
      <c r="J33" s="143">
        <v>0.47129102371099413</v>
      </c>
      <c r="K33" s="143">
        <v>0.94258204742198826</v>
      </c>
      <c r="L33" s="143">
        <v>4.2434567420874134E-2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44979.041180396736</v>
      </c>
      <c r="AL33" s="146" t="s">
        <v>431</v>
      </c>
    </row>
    <row r="34" spans="1:38" s="2" customFormat="1" ht="26.25" customHeight="1" thickBot="1" x14ac:dyDescent="0.25">
      <c r="A34" s="70" t="s">
        <v>71</v>
      </c>
      <c r="B34" s="70" t="s">
        <v>94</v>
      </c>
      <c r="C34" s="71" t="s">
        <v>95</v>
      </c>
      <c r="D34" s="72"/>
      <c r="E34" s="143">
        <v>2.0465583913379737</v>
      </c>
      <c r="F34" s="143">
        <v>0.18161252900232019</v>
      </c>
      <c r="G34" s="143">
        <v>0.12499942608000002</v>
      </c>
      <c r="H34" s="143">
        <v>2.7339520494972929E-4</v>
      </c>
      <c r="I34" s="143">
        <v>5.350734725444703E-2</v>
      </c>
      <c r="J34" s="143">
        <v>5.6241299303944316E-2</v>
      </c>
      <c r="K34" s="143">
        <v>5.9365815931941214E-2</v>
      </c>
      <c r="L34" s="143">
        <v>3.8587780355761783E-2</v>
      </c>
      <c r="M34" s="143">
        <v>0.41790409899458614</v>
      </c>
      <c r="N34" s="143" t="s">
        <v>457</v>
      </c>
      <c r="O34" s="143">
        <v>3.9056457849961327E-4</v>
      </c>
      <c r="P34" s="143" t="s">
        <v>457</v>
      </c>
      <c r="Q34" s="143" t="s">
        <v>457</v>
      </c>
      <c r="R34" s="143">
        <v>1.9528228924980664E-3</v>
      </c>
      <c r="S34" s="143">
        <v>6.6395978344934256E-2</v>
      </c>
      <c r="T34" s="143">
        <v>2.733952049497293E-3</v>
      </c>
      <c r="U34" s="143">
        <v>3.9056457849961327E-4</v>
      </c>
      <c r="V34" s="143">
        <v>3.9056457849961326E-2</v>
      </c>
      <c r="W34" s="143">
        <v>1.8105872037630692E-2</v>
      </c>
      <c r="X34" s="143">
        <v>1.1716937354988397E-3</v>
      </c>
      <c r="Y34" s="143">
        <v>1.9528228924980664E-3</v>
      </c>
      <c r="Z34" s="143">
        <v>1.7502342969709659E-3</v>
      </c>
      <c r="AA34" s="143">
        <v>4.023527119473487E-4</v>
      </c>
      <c r="AB34" s="143">
        <v>5.2771036369152211E-3</v>
      </c>
      <c r="AC34" s="143" t="s">
        <v>430</v>
      </c>
      <c r="AD34" s="143" t="s">
        <v>430</v>
      </c>
      <c r="AE34" s="149"/>
      <c r="AF34" s="145">
        <v>1691.4672</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3.2368999999999999</v>
      </c>
      <c r="F36" s="143">
        <v>0.11249999999999999</v>
      </c>
      <c r="G36" s="143">
        <v>1.11438924556914</v>
      </c>
      <c r="H36" s="143" t="s">
        <v>457</v>
      </c>
      <c r="I36" s="143">
        <v>0.154</v>
      </c>
      <c r="J36" s="143">
        <v>0.1696</v>
      </c>
      <c r="K36" s="143">
        <v>0.1696</v>
      </c>
      <c r="L36" s="143">
        <v>2.5481999999999998E-2</v>
      </c>
      <c r="M36" s="143">
        <v>0.3034</v>
      </c>
      <c r="N36" s="143">
        <v>6.4799999999999996E-3</v>
      </c>
      <c r="O36" s="143">
        <v>6.4000000000000005E-4</v>
      </c>
      <c r="P36" s="143">
        <v>1E-3</v>
      </c>
      <c r="Q36" s="143">
        <v>1.636E-2</v>
      </c>
      <c r="R36" s="143">
        <v>1.746E-2</v>
      </c>
      <c r="S36" s="143">
        <v>4.4590000000000005E-2</v>
      </c>
      <c r="T36" s="143">
        <v>0.754</v>
      </c>
      <c r="U36" s="143">
        <v>6.6299999999999996E-3</v>
      </c>
      <c r="V36" s="143">
        <v>4.9199999999999994E-2</v>
      </c>
      <c r="W36" s="143">
        <v>1.315E-2</v>
      </c>
      <c r="X36" s="143" t="s">
        <v>457</v>
      </c>
      <c r="Y36" s="143" t="s">
        <v>457</v>
      </c>
      <c r="Z36" s="143" t="s">
        <v>457</v>
      </c>
      <c r="AA36" s="143" t="s">
        <v>457</v>
      </c>
      <c r="AB36" s="143" t="s">
        <v>457</v>
      </c>
      <c r="AC36" s="143">
        <v>4.6600000000000001E-3</v>
      </c>
      <c r="AD36" s="143">
        <v>1.3794000000000001E-2</v>
      </c>
      <c r="AE36" s="149"/>
      <c r="AF36" s="145">
        <v>1727.9719092000003</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8.3946834832811706E-2</v>
      </c>
      <c r="F37" s="143">
        <v>2.7982278277603905E-3</v>
      </c>
      <c r="G37" s="143">
        <v>1.5518018894959982E-4</v>
      </c>
      <c r="H37" s="143" t="s">
        <v>457</v>
      </c>
      <c r="I37" s="143">
        <v>3.4977847847004882E-4</v>
      </c>
      <c r="J37" s="143">
        <v>3.4977847847004882E-4</v>
      </c>
      <c r="K37" s="143">
        <v>3.4977847847004882E-4</v>
      </c>
      <c r="L37" s="143">
        <v>8.7444619617512211E-6</v>
      </c>
      <c r="M37" s="143">
        <v>8.3946834832811703E-3</v>
      </c>
      <c r="N37" s="143">
        <v>2.623338588525366E-6</v>
      </c>
      <c r="O37" s="143">
        <v>4.3722309808756098E-7</v>
      </c>
      <c r="P37" s="143">
        <v>1.7488923923502441E-4</v>
      </c>
      <c r="Q37" s="143">
        <v>2.0986708708202925E-4</v>
      </c>
      <c r="R37" s="143">
        <v>1.3291582181861854E-6</v>
      </c>
      <c r="S37" s="143">
        <v>1.3291582181861855E-7</v>
      </c>
      <c r="T37" s="143">
        <v>8.919351200986244E-7</v>
      </c>
      <c r="U37" s="143">
        <v>1.9237816315852682E-5</v>
      </c>
      <c r="V37" s="143">
        <v>2.623338588525366E-6</v>
      </c>
      <c r="W37" s="143">
        <v>8.7444619617512191E-4</v>
      </c>
      <c r="X37" s="143" t="s">
        <v>457</v>
      </c>
      <c r="Y37" s="143" t="s">
        <v>457</v>
      </c>
      <c r="Z37" s="143" t="s">
        <v>457</v>
      </c>
      <c r="AA37" s="143" t="s">
        <v>457</v>
      </c>
      <c r="AB37" s="143" t="s">
        <v>457</v>
      </c>
      <c r="AC37" s="143" t="s">
        <v>457</v>
      </c>
      <c r="AD37" s="143" t="s">
        <v>457</v>
      </c>
      <c r="AE37" s="149"/>
      <c r="AF37" s="145" t="s">
        <v>445</v>
      </c>
      <c r="AG37" s="145" t="s">
        <v>430</v>
      </c>
      <c r="AH37" s="145">
        <v>1748.8923923502439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3.1195009699175893</v>
      </c>
      <c r="F39" s="143">
        <v>0.49636909227627529</v>
      </c>
      <c r="G39" s="143">
        <v>2.5239687806135129</v>
      </c>
      <c r="H39" s="143" t="s">
        <v>445</v>
      </c>
      <c r="I39" s="143">
        <v>0.4040488001287933</v>
      </c>
      <c r="J39" s="143">
        <v>0.51949371317593485</v>
      </c>
      <c r="K39" s="143">
        <v>0.65732280292050493</v>
      </c>
      <c r="L39" s="143">
        <v>0.21188169500956683</v>
      </c>
      <c r="M39" s="143">
        <v>1.4010599684288623</v>
      </c>
      <c r="N39" s="143">
        <v>0.38905640499063981</v>
      </c>
      <c r="O39" s="143">
        <v>7.1702680572837589E-3</v>
      </c>
      <c r="P39" s="143">
        <v>4.8379306754384507E-3</v>
      </c>
      <c r="Q39" s="143">
        <v>2.4594191699123948E-2</v>
      </c>
      <c r="R39" s="143">
        <v>0.29391217487410309</v>
      </c>
      <c r="S39" s="143">
        <v>0.16711125863008808</v>
      </c>
      <c r="T39" s="143">
        <v>5.918886875514386</v>
      </c>
      <c r="U39" s="143">
        <v>3.2457230155262915E-3</v>
      </c>
      <c r="V39" s="143">
        <v>0.22714535941980463</v>
      </c>
      <c r="W39" s="143">
        <v>0.1798874873053872</v>
      </c>
      <c r="X39" s="143">
        <v>5.9573442701322268E-2</v>
      </c>
      <c r="Y39" s="143">
        <v>0.38406914258659786</v>
      </c>
      <c r="Z39" s="143">
        <v>5.514827856827996E-2</v>
      </c>
      <c r="AA39" s="143">
        <v>4.9413349172455157E-2</v>
      </c>
      <c r="AB39" s="143">
        <v>0.5482042130286553</v>
      </c>
      <c r="AC39" s="143">
        <v>5.1211226278342322E-3</v>
      </c>
      <c r="AD39" s="143">
        <v>3.1533748966533062E-2</v>
      </c>
      <c r="AE39" s="149"/>
      <c r="AF39" s="145">
        <v>23076.341326937771</v>
      </c>
      <c r="AG39" s="145">
        <v>185.47523999999999</v>
      </c>
      <c r="AH39" s="145">
        <v>10650.421467446733</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5.3742452715678111</v>
      </c>
      <c r="F41" s="143">
        <v>12.392035191811434</v>
      </c>
      <c r="G41" s="143">
        <v>14.553176840236528</v>
      </c>
      <c r="H41" s="143">
        <v>5.9708671171774773E-2</v>
      </c>
      <c r="I41" s="143">
        <v>10.384861907274271</v>
      </c>
      <c r="J41" s="143">
        <v>10.547150816047765</v>
      </c>
      <c r="K41" s="143">
        <v>11.559287583691003</v>
      </c>
      <c r="L41" s="143">
        <v>0.68566218330087314</v>
      </c>
      <c r="M41" s="143">
        <v>28.336822073737952</v>
      </c>
      <c r="N41" s="143">
        <v>3.212892163221456</v>
      </c>
      <c r="O41" s="143">
        <v>4.6595239676899977E-2</v>
      </c>
      <c r="P41" s="143">
        <v>0.13187617329251841</v>
      </c>
      <c r="Q41" s="143">
        <v>6.3823636755237403E-2</v>
      </c>
      <c r="R41" s="143">
        <v>0.29952558432594673</v>
      </c>
      <c r="S41" s="143">
        <v>0.55681786951640599</v>
      </c>
      <c r="T41" s="143">
        <v>0.31354425960404975</v>
      </c>
      <c r="U41" s="143">
        <v>2.9473314364980969</v>
      </c>
      <c r="V41" s="143">
        <v>5.8004294788115427</v>
      </c>
      <c r="W41" s="143">
        <v>20.298594424769281</v>
      </c>
      <c r="X41" s="143">
        <v>5.7412087986356042</v>
      </c>
      <c r="Y41" s="143">
        <v>8.1878462578329074</v>
      </c>
      <c r="Z41" s="143">
        <v>3.2262101551246163</v>
      </c>
      <c r="AA41" s="143">
        <v>2.760061591563145</v>
      </c>
      <c r="AB41" s="143">
        <v>19.915326803156272</v>
      </c>
      <c r="AC41" s="143">
        <v>1.8963231618919184E-2</v>
      </c>
      <c r="AD41" s="143">
        <v>4.1745099186999557</v>
      </c>
      <c r="AE41" s="149"/>
      <c r="AF41" s="145">
        <v>38749.081662865763</v>
      </c>
      <c r="AG41" s="145">
        <v>24555.676789152003</v>
      </c>
      <c r="AH41" s="145">
        <v>16195.905196701118</v>
      </c>
      <c r="AI41" s="145">
        <v>747.74240192898833</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0.10827064800000004</v>
      </c>
      <c r="F43" s="143">
        <v>1.0827064800000005E-2</v>
      </c>
      <c r="G43" s="143">
        <v>8.0012008872000023E-2</v>
      </c>
      <c r="H43" s="143" t="s">
        <v>457</v>
      </c>
      <c r="I43" s="143">
        <v>1.7864656920000006E-2</v>
      </c>
      <c r="J43" s="143">
        <v>2.3278189320000007E-2</v>
      </c>
      <c r="K43" s="143">
        <v>2.9774428200000008E-2</v>
      </c>
      <c r="L43" s="143">
        <v>1.0004207875200004E-2</v>
      </c>
      <c r="M43" s="143">
        <v>4.3308259200000018E-2</v>
      </c>
      <c r="N43" s="143">
        <v>1.7323303680000002E-2</v>
      </c>
      <c r="O43" s="143">
        <v>3.2481194400000007E-4</v>
      </c>
      <c r="P43" s="143">
        <v>1.0827064800000003E-4</v>
      </c>
      <c r="Q43" s="143">
        <v>1.0827064800000002E-3</v>
      </c>
      <c r="R43" s="143">
        <v>1.3858642944000004E-2</v>
      </c>
      <c r="S43" s="143">
        <v>7.7954866560000025E-3</v>
      </c>
      <c r="T43" s="143">
        <v>0.28150368480000004</v>
      </c>
      <c r="U43" s="143">
        <v>1.0827064800000003E-4</v>
      </c>
      <c r="V43" s="143">
        <v>8.6616518400000012E-3</v>
      </c>
      <c r="W43" s="143">
        <v>6.4962388800000022E-3</v>
      </c>
      <c r="X43" s="143">
        <v>2.0571423120000001E-3</v>
      </c>
      <c r="Y43" s="143">
        <v>1.6240597200000005E-2</v>
      </c>
      <c r="Z43" s="143">
        <v>1.8406010160000005E-3</v>
      </c>
      <c r="AA43" s="143">
        <v>1.6240597200000006E-3</v>
      </c>
      <c r="AB43" s="143">
        <v>2.1762400248000007E-2</v>
      </c>
      <c r="AC43" s="143">
        <v>2.3819542560000006E-4</v>
      </c>
      <c r="AD43" s="143">
        <v>1.4075184240000006E-7</v>
      </c>
      <c r="AE43" s="149"/>
      <c r="AF43" s="145">
        <v>1082.7064800000003</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9.6023362506921579</v>
      </c>
      <c r="F44" s="143">
        <v>1.230524692988308</v>
      </c>
      <c r="G44" s="143">
        <v>0.72010807984800018</v>
      </c>
      <c r="H44" s="143">
        <v>1.7044200000000001E-3</v>
      </c>
      <c r="I44" s="143">
        <v>0.69901485311766431</v>
      </c>
      <c r="J44" s="143">
        <v>0.69901485311766431</v>
      </c>
      <c r="K44" s="143">
        <v>0.69901485311766431</v>
      </c>
      <c r="L44" s="143">
        <v>0.39144831774589206</v>
      </c>
      <c r="M44" s="143">
        <v>3.557374579441221</v>
      </c>
      <c r="N44" s="143" t="s">
        <v>457</v>
      </c>
      <c r="O44" s="143">
        <v>2.2500000000000003E-3</v>
      </c>
      <c r="P44" s="143" t="s">
        <v>457</v>
      </c>
      <c r="Q44" s="143" t="s">
        <v>457</v>
      </c>
      <c r="R44" s="143">
        <v>1.1250000000000001E-2</v>
      </c>
      <c r="S44" s="143">
        <v>0.38250000000000001</v>
      </c>
      <c r="T44" s="143">
        <v>1.5750000000000004E-2</v>
      </c>
      <c r="U44" s="143">
        <v>2.2500000000000003E-3</v>
      </c>
      <c r="V44" s="143">
        <v>0.22500000000000003</v>
      </c>
      <c r="W44" s="143" t="s">
        <v>457</v>
      </c>
      <c r="X44" s="143">
        <v>6.7500000000000008E-3</v>
      </c>
      <c r="Y44" s="143">
        <v>1.1250000000000001E-2</v>
      </c>
      <c r="Z44" s="143" t="s">
        <v>457</v>
      </c>
      <c r="AA44" s="143" t="s">
        <v>457</v>
      </c>
      <c r="AB44" s="143">
        <v>1.8000000000000002E-2</v>
      </c>
      <c r="AC44" s="143" t="s">
        <v>429</v>
      </c>
      <c r="AD44" s="143" t="s">
        <v>429</v>
      </c>
      <c r="AE44" s="149"/>
      <c r="AF44" s="145">
        <v>9744.3583200000012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2.8464388868042083</v>
      </c>
      <c r="F45" s="143">
        <v>0.10152903035734752</v>
      </c>
      <c r="G45" s="143">
        <v>0.11605059539596642</v>
      </c>
      <c r="H45" s="143" t="s">
        <v>457</v>
      </c>
      <c r="I45" s="143">
        <v>5.0764515178673759E-2</v>
      </c>
      <c r="J45" s="143">
        <v>5.4390551977150474E-2</v>
      </c>
      <c r="K45" s="143">
        <v>5.4390551977150474E-2</v>
      </c>
      <c r="L45" s="143">
        <v>1.6861071112916647E-2</v>
      </c>
      <c r="M45" s="143">
        <v>0.26832672308727568</v>
      </c>
      <c r="N45" s="143">
        <v>4.7138478380197076E-3</v>
      </c>
      <c r="O45" s="143">
        <v>3.6260367984766983E-4</v>
      </c>
      <c r="P45" s="143">
        <v>1.0878110395430092E-3</v>
      </c>
      <c r="Q45" s="143">
        <v>1.4504147193906793E-3</v>
      </c>
      <c r="R45" s="143">
        <v>1.813018399238349E-3</v>
      </c>
      <c r="S45" s="143">
        <v>3.1909123826594943E-2</v>
      </c>
      <c r="T45" s="143">
        <v>3.6260367984766978E-2</v>
      </c>
      <c r="U45" s="143">
        <v>3.626036798476698E-3</v>
      </c>
      <c r="V45" s="143">
        <v>4.3512441581720372E-2</v>
      </c>
      <c r="W45" s="143">
        <v>4.7138478380197076E-3</v>
      </c>
      <c r="X45" s="143" t="s">
        <v>457</v>
      </c>
      <c r="Y45" s="143" t="s">
        <v>457</v>
      </c>
      <c r="Z45" s="143" t="s">
        <v>457</v>
      </c>
      <c r="AA45" s="143" t="s">
        <v>457</v>
      </c>
      <c r="AB45" s="143" t="s">
        <v>457</v>
      </c>
      <c r="AC45" s="143">
        <v>2.9008294387813586E-3</v>
      </c>
      <c r="AD45" s="143">
        <v>1.3778939834211453E-3</v>
      </c>
      <c r="AE45" s="149"/>
      <c r="AF45" s="145">
        <v>1570.37341537167</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1.3363067548660498E-2</v>
      </c>
      <c r="J48" s="143">
        <v>0.13363067548660498</v>
      </c>
      <c r="K48" s="143">
        <v>0.33407668871651253</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2.4650216940974317</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2.795287326</v>
      </c>
      <c r="AL52" s="146" t="s">
        <v>133</v>
      </c>
    </row>
    <row r="53" spans="1:38" s="2" customFormat="1" ht="26.25" customHeight="1" thickBot="1" x14ac:dyDescent="0.25">
      <c r="A53" s="70" t="s">
        <v>120</v>
      </c>
      <c r="B53" s="74" t="s">
        <v>134</v>
      </c>
      <c r="C53" s="76" t="s">
        <v>135</v>
      </c>
      <c r="D53" s="73"/>
      <c r="E53" s="143" t="s">
        <v>430</v>
      </c>
      <c r="F53" s="143">
        <v>3.1481061432150357</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1.413972468436415</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2125.2839987017201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206.589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1.6538239999999999E-2</v>
      </c>
      <c r="J59" s="143">
        <v>1.8786580000000001E-2</v>
      </c>
      <c r="K59" s="143">
        <v>2.1097040000000001E-2</v>
      </c>
      <c r="L59" s="143">
        <v>7.2855760000000005E-5</v>
      </c>
      <c r="M59" s="143" t="s">
        <v>429</v>
      </c>
      <c r="N59" s="143">
        <v>0.31030581352355191</v>
      </c>
      <c r="O59" s="143">
        <v>7.3758406714197972E-3</v>
      </c>
      <c r="P59" s="143">
        <v>4.2772055210221039E-4</v>
      </c>
      <c r="Q59" s="143">
        <v>1.7525498844628794E-2</v>
      </c>
      <c r="R59" s="143">
        <v>2.3454988446287919E-2</v>
      </c>
      <c r="S59" s="143">
        <v>1.2549884462879212E-3</v>
      </c>
      <c r="T59" s="143">
        <v>1.8018695180778688E-2</v>
      </c>
      <c r="U59" s="143">
        <v>9.0083167885130988E-2</v>
      </c>
      <c r="V59" s="143">
        <v>2.8315198776321812E-2</v>
      </c>
      <c r="W59" s="143">
        <v>0.29738065674179981</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63.780551250521405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0.28084827941176471</v>
      </c>
      <c r="J60" s="143">
        <v>2.8084827941176469</v>
      </c>
      <c r="K60" s="143">
        <v>5.7293048999999989</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56.169655882352934</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5.3670424158609009E-2</v>
      </c>
      <c r="J61" s="143">
        <v>0.53670424158609009</v>
      </c>
      <c r="K61" s="143">
        <v>1.7995356475402886</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9042552.1564885508</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3.3701793529411768E-8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56.169655882352934</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0.12337630260053395</v>
      </c>
      <c r="X63" s="143">
        <v>1.4367599999999999E-2</v>
      </c>
      <c r="Y63" s="143" t="s">
        <v>430</v>
      </c>
      <c r="Z63" s="143">
        <v>2.3894000000000003E-3</v>
      </c>
      <c r="AA63" s="143" t="s">
        <v>430</v>
      </c>
      <c r="AB63" s="143">
        <v>1.6757000000000001E-2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0.13200000000000001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1.8015555555555558</v>
      </c>
      <c r="O72" s="143">
        <v>0.22193750000000001</v>
      </c>
      <c r="P72" s="143">
        <v>3.3500000000000002E-2</v>
      </c>
      <c r="Q72" s="143">
        <v>0.13400000000000001</v>
      </c>
      <c r="R72" s="143">
        <v>1.4674861111111113</v>
      </c>
      <c r="S72" s="143">
        <v>2.3450000000000002E-2</v>
      </c>
      <c r="T72" s="143">
        <v>2.7684027777777782</v>
      </c>
      <c r="U72" s="143">
        <v>6.7000000000000002E-3</v>
      </c>
      <c r="V72" s="143">
        <v>28.512222222222221</v>
      </c>
      <c r="W72" s="143">
        <v>1.0172199469234009</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3.3442095000000001E-3</v>
      </c>
      <c r="J73" s="143">
        <v>4.7376301249999996E-3</v>
      </c>
      <c r="K73" s="143">
        <v>5.5736824999999997E-3</v>
      </c>
      <c r="L73" s="143" t="s">
        <v>457</v>
      </c>
      <c r="M73" s="143" t="s">
        <v>445</v>
      </c>
      <c r="N73" s="143">
        <v>0.18273191560102303</v>
      </c>
      <c r="O73" s="143">
        <v>2.8024563299232741E-3</v>
      </c>
      <c r="P73" s="143" t="s">
        <v>445</v>
      </c>
      <c r="Q73" s="143">
        <v>5.0712573529411763E-3</v>
      </c>
      <c r="R73" s="143">
        <v>1.8594610294117648E-2</v>
      </c>
      <c r="S73" s="143" t="s">
        <v>445</v>
      </c>
      <c r="T73" s="143">
        <v>8.4520955882352936E-3</v>
      </c>
      <c r="U73" s="143" t="s">
        <v>445</v>
      </c>
      <c r="V73" s="143">
        <v>0.34481920149638801</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8.4597575999999997</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4.1599999999999998E-2</v>
      </c>
      <c r="G83" s="143" t="s">
        <v>457</v>
      </c>
      <c r="H83" s="143" t="s">
        <v>430</v>
      </c>
      <c r="I83" s="143">
        <v>0.26</v>
      </c>
      <c r="J83" s="143">
        <v>5.2</v>
      </c>
      <c r="K83" s="143">
        <v>39</v>
      </c>
      <c r="L83" s="143">
        <v>1.482E-2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2.6</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6.6167900212689306</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0.64367729101302884</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1.3642070000000004</v>
      </c>
      <c r="AL86" s="146" t="s">
        <v>220</v>
      </c>
    </row>
    <row r="87" spans="1:38" s="2" customFormat="1" ht="26.25" customHeight="1" thickBot="1" x14ac:dyDescent="0.25">
      <c r="A87" s="70" t="s">
        <v>209</v>
      </c>
      <c r="B87" s="76" t="s">
        <v>221</v>
      </c>
      <c r="C87" s="80" t="s">
        <v>222</v>
      </c>
      <c r="D87" s="72"/>
      <c r="E87" s="143" t="s">
        <v>430</v>
      </c>
      <c r="F87" s="143">
        <v>0.10777784938878966</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0.34464800000000001</v>
      </c>
      <c r="AL87" s="146" t="s">
        <v>220</v>
      </c>
    </row>
    <row r="88" spans="1:38" s="2" customFormat="1" ht="26.25" customHeight="1" thickBot="1" x14ac:dyDescent="0.25">
      <c r="A88" s="70" t="s">
        <v>209</v>
      </c>
      <c r="B88" s="76" t="s">
        <v>223</v>
      </c>
      <c r="C88" s="80" t="s">
        <v>224</v>
      </c>
      <c r="D88" s="72"/>
      <c r="E88" s="143" t="s">
        <v>457</v>
      </c>
      <c r="F88" s="143">
        <v>2.87303351625</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2.267983333333333</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1.8580146783333333</v>
      </c>
      <c r="G90" s="143" t="s">
        <v>430</v>
      </c>
      <c r="H90" s="143" t="s">
        <v>430</v>
      </c>
      <c r="I90" s="143">
        <v>3.0599999999999998E-3</v>
      </c>
      <c r="J90" s="143">
        <v>4.5900000000000003E-3</v>
      </c>
      <c r="K90" s="143">
        <v>5.6100000000000004E-3</v>
      </c>
      <c r="L90" s="143" t="s">
        <v>430</v>
      </c>
      <c r="M90" s="143" t="s">
        <v>430</v>
      </c>
      <c r="N90" s="143">
        <v>2.1628460998254718E-4</v>
      </c>
      <c r="O90" s="143">
        <v>2.7093631376807276E-2</v>
      </c>
      <c r="P90" s="143" t="s">
        <v>445</v>
      </c>
      <c r="Q90" s="143" t="s">
        <v>445</v>
      </c>
      <c r="R90" s="143">
        <v>0.12508025637544889</v>
      </c>
      <c r="S90" s="143">
        <v>5.0683281807938672</v>
      </c>
      <c r="T90" s="143">
        <v>0.20775048832359727</v>
      </c>
      <c r="U90" s="143">
        <v>2.9576268955444698E-2</v>
      </c>
      <c r="V90" s="143">
        <v>2.9328714281368291</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5.0999999999999996</v>
      </c>
      <c r="AL90" s="146" t="s">
        <v>447</v>
      </c>
    </row>
    <row r="91" spans="1:38" s="2" customFormat="1" ht="26.25" customHeight="1" thickBot="1" x14ac:dyDescent="0.25">
      <c r="A91" s="70" t="s">
        <v>209</v>
      </c>
      <c r="B91" s="74" t="s">
        <v>405</v>
      </c>
      <c r="C91" s="76" t="s">
        <v>229</v>
      </c>
      <c r="D91" s="72"/>
      <c r="E91" s="143">
        <v>1.4719041104645603E-2</v>
      </c>
      <c r="F91" s="143">
        <v>3.9544582329999994E-2</v>
      </c>
      <c r="G91" s="143">
        <v>1.4377818857584854E-4</v>
      </c>
      <c r="H91" s="143">
        <v>3.3907028237499998E-2</v>
      </c>
      <c r="I91" s="143">
        <v>0.22307273715881773</v>
      </c>
      <c r="J91" s="143">
        <v>0.2253570012276486</v>
      </c>
      <c r="K91" s="143">
        <v>0.22582880316433293</v>
      </c>
      <c r="L91" s="143">
        <v>8.8239977100000005E-2</v>
      </c>
      <c r="M91" s="143">
        <v>0.4505276925777541</v>
      </c>
      <c r="N91" s="143">
        <v>3.7325198623663992E-2</v>
      </c>
      <c r="O91" s="143">
        <v>4.4190449384136514E-2</v>
      </c>
      <c r="P91" s="143">
        <v>2.7136942876898563E-6</v>
      </c>
      <c r="Q91" s="143">
        <v>6.3319533379429987E-5</v>
      </c>
      <c r="R91" s="143">
        <v>7.4269527873617133E-4</v>
      </c>
      <c r="S91" s="143">
        <v>6.5258238790952577E-2</v>
      </c>
      <c r="T91" s="143">
        <v>2.3488254426415715E-2</v>
      </c>
      <c r="U91" s="143" t="s">
        <v>457</v>
      </c>
      <c r="V91" s="143">
        <v>3.4438248920602856E-2</v>
      </c>
      <c r="W91" s="143">
        <v>8.1703682500000022E-4</v>
      </c>
      <c r="X91" s="143">
        <v>1.52482432575E-3</v>
      </c>
      <c r="Y91" s="143">
        <v>6.7956574125E-4</v>
      </c>
      <c r="Z91" s="143">
        <v>6.7956574125E-4</v>
      </c>
      <c r="AA91" s="143">
        <v>6.7956574125E-4</v>
      </c>
      <c r="AB91" s="143">
        <v>3.5635215494999994E-3</v>
      </c>
      <c r="AC91" s="143" t="s">
        <v>457</v>
      </c>
      <c r="AD91" s="143" t="s">
        <v>457</v>
      </c>
      <c r="AE91" s="149"/>
      <c r="AF91" s="145" t="s">
        <v>430</v>
      </c>
      <c r="AG91" s="145" t="s">
        <v>430</v>
      </c>
      <c r="AH91" s="145" t="s">
        <v>430</v>
      </c>
      <c r="AI91" s="145" t="s">
        <v>430</v>
      </c>
      <c r="AJ91" s="145" t="s">
        <v>430</v>
      </c>
      <c r="AK91" s="145">
        <v>8170.3682500000004</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10.628749751223175</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8.4240044406772674E-7</v>
      </c>
      <c r="X98" s="143" t="s">
        <v>457</v>
      </c>
      <c r="Y98" s="143" t="s">
        <v>457</v>
      </c>
      <c r="Z98" s="143" t="s">
        <v>457</v>
      </c>
      <c r="AA98" s="143" t="s">
        <v>457</v>
      </c>
      <c r="AB98" s="143" t="s">
        <v>457</v>
      </c>
      <c r="AC98" s="143" t="s">
        <v>457</v>
      </c>
      <c r="AD98" s="143">
        <v>5.9966486280726654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4.5183075690328187E-2</v>
      </c>
      <c r="F99" s="143">
        <v>8.0373498464280324</v>
      </c>
      <c r="G99" s="143" t="s">
        <v>430</v>
      </c>
      <c r="H99" s="143">
        <v>11.621816647698537</v>
      </c>
      <c r="I99" s="143">
        <v>0.16673397771430201</v>
      </c>
      <c r="J99" s="143">
        <v>0.25530368237745404</v>
      </c>
      <c r="K99" s="143">
        <v>0.56007130020310558</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1187.1999999999998</v>
      </c>
      <c r="AL99" s="146" t="s">
        <v>246</v>
      </c>
    </row>
    <row r="100" spans="1:38" s="2" customFormat="1" ht="26.25" customHeight="1" thickBot="1" x14ac:dyDescent="0.25">
      <c r="A100" s="70" t="s">
        <v>244</v>
      </c>
      <c r="B100" s="70" t="s">
        <v>247</v>
      </c>
      <c r="C100" s="71" t="s">
        <v>409</v>
      </c>
      <c r="D100" s="84"/>
      <c r="E100" s="143">
        <v>0.56045348005620932</v>
      </c>
      <c r="F100" s="143">
        <v>26.813308107009956</v>
      </c>
      <c r="G100" s="143" t="s">
        <v>430</v>
      </c>
      <c r="H100" s="143">
        <v>31.626952428716137</v>
      </c>
      <c r="I100" s="143">
        <v>0.31620052041252722</v>
      </c>
      <c r="J100" s="143">
        <v>0.47603509509165004</v>
      </c>
      <c r="K100" s="143">
        <v>1.0491544863400257</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6160.35</v>
      </c>
      <c r="AL100" s="146" t="s">
        <v>246</v>
      </c>
    </row>
    <row r="101" spans="1:38" s="2" customFormat="1" ht="26.25" customHeight="1" thickBot="1" x14ac:dyDescent="0.25">
      <c r="A101" s="70" t="s">
        <v>244</v>
      </c>
      <c r="B101" s="70" t="s">
        <v>248</v>
      </c>
      <c r="C101" s="71" t="s">
        <v>249</v>
      </c>
      <c r="D101" s="84"/>
      <c r="E101" s="143">
        <v>7.9129112523532705E-2</v>
      </c>
      <c r="F101" s="143">
        <v>0.62876626818622328</v>
      </c>
      <c r="G101" s="143" t="s">
        <v>430</v>
      </c>
      <c r="H101" s="143">
        <v>1.8346369861264762</v>
      </c>
      <c r="I101" s="143">
        <v>1.5266769802191785E-2</v>
      </c>
      <c r="J101" s="143">
        <v>4.5800309406575354E-2</v>
      </c>
      <c r="K101" s="143">
        <v>0.10686738861534248</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8547.1470000000008</v>
      </c>
      <c r="AL101" s="146" t="s">
        <v>246</v>
      </c>
    </row>
    <row r="102" spans="1:38" s="2" customFormat="1" ht="26.25" customHeight="1" thickBot="1" x14ac:dyDescent="0.25">
      <c r="A102" s="70" t="s">
        <v>244</v>
      </c>
      <c r="B102" s="70" t="s">
        <v>250</v>
      </c>
      <c r="C102" s="71" t="s">
        <v>387</v>
      </c>
      <c r="D102" s="84"/>
      <c r="E102" s="143">
        <v>2.6406430350857145E-3</v>
      </c>
      <c r="F102" s="143">
        <v>2.8490885285114858</v>
      </c>
      <c r="G102" s="143" t="s">
        <v>430</v>
      </c>
      <c r="H102" s="143">
        <v>5.4430482230243369</v>
      </c>
      <c r="I102" s="143">
        <v>9.2779000000000004E-3</v>
      </c>
      <c r="J102" s="143">
        <v>0.20884950000000008</v>
      </c>
      <c r="K102" s="143">
        <v>1.4191735000000001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1774.95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1.9300033206579548E-3</v>
      </c>
      <c r="F104" s="143">
        <v>2.1444184920680798E-3</v>
      </c>
      <c r="G104" s="143" t="s">
        <v>430</v>
      </c>
      <c r="H104" s="143">
        <v>2.6412457289143119E-2</v>
      </c>
      <c r="I104" s="143">
        <v>2.9247879452054797E-5</v>
      </c>
      <c r="J104" s="143">
        <v>8.7743638356164373E-5</v>
      </c>
      <c r="K104" s="143">
        <v>2.0473515616438356E-4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13.5</v>
      </c>
      <c r="AL104" s="146" t="s">
        <v>246</v>
      </c>
    </row>
    <row r="105" spans="1:38" s="2" customFormat="1" ht="26.25" customHeight="1" thickBot="1" x14ac:dyDescent="0.25">
      <c r="A105" s="70" t="s">
        <v>244</v>
      </c>
      <c r="B105" s="70" t="s">
        <v>255</v>
      </c>
      <c r="C105" s="71" t="s">
        <v>256</v>
      </c>
      <c r="D105" s="84"/>
      <c r="E105" s="143">
        <v>2.7525045051221921E-2</v>
      </c>
      <c r="F105" s="143">
        <v>0.13918008431957982</v>
      </c>
      <c r="G105" s="143" t="s">
        <v>430</v>
      </c>
      <c r="H105" s="143">
        <v>0.64487674878749124</v>
      </c>
      <c r="I105" s="143">
        <v>5.2126027397260272E-3</v>
      </c>
      <c r="J105" s="143">
        <v>8.1912328767123292E-3</v>
      </c>
      <c r="K105" s="143">
        <v>1.7871780821917808E-2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75.5</v>
      </c>
      <c r="AL105" s="146" t="s">
        <v>246</v>
      </c>
    </row>
    <row r="106" spans="1:38" s="2" customFormat="1" ht="26.25" customHeight="1" thickBot="1" x14ac:dyDescent="0.25">
      <c r="A106" s="70" t="s">
        <v>244</v>
      </c>
      <c r="B106" s="70" t="s">
        <v>257</v>
      </c>
      <c r="C106" s="71" t="s">
        <v>258</v>
      </c>
      <c r="D106" s="84"/>
      <c r="E106" s="143">
        <v>1.8145649807999999E-3</v>
      </c>
      <c r="F106" s="143">
        <v>7.3382094770479385E-3</v>
      </c>
      <c r="G106" s="143" t="s">
        <v>430</v>
      </c>
      <c r="H106" s="143">
        <v>4.2512946413142842E-2</v>
      </c>
      <c r="I106" s="143">
        <v>3.5999999999999997E-4</v>
      </c>
      <c r="J106" s="143">
        <v>5.7599999999999991E-4</v>
      </c>
      <c r="K106" s="143">
        <v>1.224E-3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7.3</v>
      </c>
      <c r="AL106" s="146" t="s">
        <v>246</v>
      </c>
    </row>
    <row r="107" spans="1:38" s="2" customFormat="1" ht="26.25" customHeight="1" thickBot="1" x14ac:dyDescent="0.25">
      <c r="A107" s="70" t="s">
        <v>244</v>
      </c>
      <c r="B107" s="70" t="s">
        <v>259</v>
      </c>
      <c r="C107" s="71" t="s">
        <v>380</v>
      </c>
      <c r="D107" s="84"/>
      <c r="E107" s="143">
        <v>1.3608801796777502E-2</v>
      </c>
      <c r="F107" s="143">
        <v>0.25360499999999997</v>
      </c>
      <c r="G107" s="143" t="s">
        <v>430</v>
      </c>
      <c r="H107" s="143">
        <v>0.41990725131383255</v>
      </c>
      <c r="I107" s="143">
        <v>4.6109999999999996E-3</v>
      </c>
      <c r="J107" s="143">
        <v>6.148E-2</v>
      </c>
      <c r="K107" s="143">
        <v>0.29202999999999996</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1537</v>
      </c>
      <c r="AL107" s="146" t="s">
        <v>246</v>
      </c>
    </row>
    <row r="108" spans="1:38" s="2" customFormat="1" ht="26.25" customHeight="1" thickBot="1" x14ac:dyDescent="0.25">
      <c r="A108" s="70" t="s">
        <v>244</v>
      </c>
      <c r="B108" s="70" t="s">
        <v>260</v>
      </c>
      <c r="C108" s="71" t="s">
        <v>381</v>
      </c>
      <c r="D108" s="84"/>
      <c r="E108" s="143">
        <v>7.1641172853661075E-2</v>
      </c>
      <c r="F108" s="143">
        <v>1.3176115069090906</v>
      </c>
      <c r="G108" s="143" t="s">
        <v>430</v>
      </c>
      <c r="H108" s="143">
        <v>1.4797190074194591</v>
      </c>
      <c r="I108" s="143">
        <v>2.440021309090909E-2</v>
      </c>
      <c r="J108" s="143">
        <v>0.24400213090909087</v>
      </c>
      <c r="K108" s="143">
        <v>0.48800426181818174</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12200.106545454544</v>
      </c>
      <c r="AL108" s="146" t="s">
        <v>246</v>
      </c>
    </row>
    <row r="109" spans="1:38" s="2" customFormat="1" ht="26.25" customHeight="1" thickBot="1" x14ac:dyDescent="0.25">
      <c r="A109" s="70" t="s">
        <v>244</v>
      </c>
      <c r="B109" s="70" t="s">
        <v>261</v>
      </c>
      <c r="C109" s="71" t="s">
        <v>382</v>
      </c>
      <c r="D109" s="84"/>
      <c r="E109" s="143">
        <v>3.1996275317760003E-2</v>
      </c>
      <c r="F109" s="143">
        <v>0.68135881019999989</v>
      </c>
      <c r="G109" s="143" t="s">
        <v>430</v>
      </c>
      <c r="H109" s="143">
        <v>0.92050822837248014</v>
      </c>
      <c r="I109" s="143">
        <v>2.7867435999999999E-2</v>
      </c>
      <c r="J109" s="143">
        <v>0.15327089799999999</v>
      </c>
      <c r="K109" s="143">
        <v>0.15327089799999999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1393.3717999999999</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1.1843610805728995E-2</v>
      </c>
      <c r="F111" s="143">
        <v>0.29483193699999999</v>
      </c>
      <c r="G111" s="143" t="s">
        <v>430</v>
      </c>
      <c r="H111" s="143">
        <v>0.31665485693508222</v>
      </c>
      <c r="I111" s="143">
        <v>6.060946666666667E-4</v>
      </c>
      <c r="J111" s="143">
        <v>1.2121893333333334E-3</v>
      </c>
      <c r="K111" s="143">
        <v>2.7274259999999998E-3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167.62366666666665</v>
      </c>
      <c r="AL111" s="146" t="s">
        <v>246</v>
      </c>
    </row>
    <row r="112" spans="1:38" s="2" customFormat="1" ht="26.25" customHeight="1" thickBot="1" x14ac:dyDescent="0.25">
      <c r="A112" s="70" t="s">
        <v>264</v>
      </c>
      <c r="B112" s="70" t="s">
        <v>265</v>
      </c>
      <c r="C112" s="71" t="s">
        <v>266</v>
      </c>
      <c r="D112" s="72"/>
      <c r="E112" s="143">
        <v>17.041404136323912</v>
      </c>
      <c r="F112" s="143" t="s">
        <v>430</v>
      </c>
      <c r="G112" s="143" t="s">
        <v>430</v>
      </c>
      <c r="H112" s="143">
        <v>14.650709000000001</v>
      </c>
      <c r="I112" s="143">
        <v>0.26510400000000001</v>
      </c>
      <c r="J112" s="143">
        <v>6.8927040000000002</v>
      </c>
      <c r="K112" s="143">
        <v>6.8927040000000002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442918000</v>
      </c>
      <c r="AL112" s="146" t="s">
        <v>438</v>
      </c>
    </row>
    <row r="113" spans="1:38" s="2" customFormat="1" ht="26.25" customHeight="1" thickBot="1" x14ac:dyDescent="0.25">
      <c r="A113" s="70" t="s">
        <v>264</v>
      </c>
      <c r="B113" s="85" t="s">
        <v>267</v>
      </c>
      <c r="C113" s="86" t="s">
        <v>268</v>
      </c>
      <c r="D113" s="72"/>
      <c r="E113" s="143">
        <v>5.8369479781437823</v>
      </c>
      <c r="F113" s="143" t="s">
        <v>457</v>
      </c>
      <c r="G113" s="143" t="s">
        <v>430</v>
      </c>
      <c r="H113" s="143">
        <v>34.942210388872567</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151706356.11374989</v>
      </c>
      <c r="AL113" s="146" t="s">
        <v>451</v>
      </c>
    </row>
    <row r="114" spans="1:38" s="2" customFormat="1" ht="26.25" customHeight="1" thickBot="1" x14ac:dyDescent="0.25">
      <c r="A114" s="70" t="s">
        <v>264</v>
      </c>
      <c r="B114" s="85" t="s">
        <v>269</v>
      </c>
      <c r="C114" s="86" t="s">
        <v>388</v>
      </c>
      <c r="D114" s="72"/>
      <c r="E114" s="143">
        <v>1.6802164703924101E-2</v>
      </c>
      <c r="F114" s="143" t="s">
        <v>457</v>
      </c>
      <c r="G114" s="143" t="s">
        <v>430</v>
      </c>
      <c r="H114" s="143">
        <v>5.6771000000000002E-2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436700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340641785.51380968</v>
      </c>
      <c r="AL115" s="146" t="s">
        <v>453</v>
      </c>
    </row>
    <row r="116" spans="1:38" s="2" customFormat="1" ht="26.25" customHeight="1" thickBot="1" x14ac:dyDescent="0.25">
      <c r="A116" s="70" t="s">
        <v>264</v>
      </c>
      <c r="B116" s="70" t="s">
        <v>272</v>
      </c>
      <c r="C116" s="76" t="s">
        <v>410</v>
      </c>
      <c r="D116" s="72"/>
      <c r="E116" s="143">
        <v>13.106295821483437</v>
      </c>
      <c r="F116" s="143" t="s">
        <v>457</v>
      </c>
      <c r="G116" s="143" t="s">
        <v>430</v>
      </c>
      <c r="H116" s="143">
        <v>15.143461512554968</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7.3986280000000008E-3</v>
      </c>
      <c r="J119" s="143">
        <v>5.9189024000000007E-2</v>
      </c>
      <c r="K119" s="143">
        <v>0.18496570000000001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1849.6569999999999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8.0451999999999989E-3</v>
      </c>
      <c r="J120" s="143">
        <v>5.0282500000000001E-2</v>
      </c>
      <c r="K120" s="143">
        <v>0.20113</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2011.3</v>
      </c>
      <c r="AL120" s="146" t="s">
        <v>450</v>
      </c>
    </row>
    <row r="121" spans="1:38" s="2" customFormat="1" ht="26.25" customHeight="1" thickBot="1" x14ac:dyDescent="0.25">
      <c r="A121" s="70" t="s">
        <v>264</v>
      </c>
      <c r="B121" s="70" t="s">
        <v>280</v>
      </c>
      <c r="C121" s="76" t="s">
        <v>281</v>
      </c>
      <c r="D121" s="73"/>
      <c r="E121" s="143" t="s">
        <v>457</v>
      </c>
      <c r="F121" s="143">
        <v>0.68397152991502397</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7.2786952019065074</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0.798142664845508</v>
      </c>
      <c r="G125" s="143" t="s">
        <v>430</v>
      </c>
      <c r="H125" s="143" t="s">
        <v>430</v>
      </c>
      <c r="I125" s="143">
        <v>6.2918785550000004E-5</v>
      </c>
      <c r="J125" s="143">
        <v>4.1755194046818185E-4</v>
      </c>
      <c r="K125" s="143">
        <v>8.8276962756515158E-4</v>
      </c>
      <c r="L125" s="143" t="s">
        <v>457</v>
      </c>
      <c r="M125" s="143" t="s">
        <v>430</v>
      </c>
      <c r="N125" s="143" t="s">
        <v>430</v>
      </c>
      <c r="O125" s="143" t="s">
        <v>430</v>
      </c>
      <c r="P125" s="143">
        <v>1.8740192831836287E-2</v>
      </c>
      <c r="Q125" s="143" t="s">
        <v>430</v>
      </c>
      <c r="R125" s="143" t="s">
        <v>430</v>
      </c>
      <c r="S125" s="143" t="s">
        <v>430</v>
      </c>
      <c r="T125" s="143" t="s">
        <v>430</v>
      </c>
      <c r="U125" s="143" t="s">
        <v>430</v>
      </c>
      <c r="V125" s="143" t="s">
        <v>430</v>
      </c>
      <c r="W125" s="143">
        <v>9.7507181206108962E-2</v>
      </c>
      <c r="X125" s="143" t="s">
        <v>430</v>
      </c>
      <c r="Y125" s="143" t="s">
        <v>430</v>
      </c>
      <c r="Z125" s="143" t="s">
        <v>430</v>
      </c>
      <c r="AA125" s="143" t="s">
        <v>430</v>
      </c>
      <c r="AB125" s="143" t="s">
        <v>430</v>
      </c>
      <c r="AC125" s="143" t="s">
        <v>430</v>
      </c>
      <c r="AD125" s="143">
        <v>8.0520587426891957E-2</v>
      </c>
      <c r="AE125" s="149"/>
      <c r="AF125" s="145" t="s">
        <v>430</v>
      </c>
      <c r="AG125" s="145" t="s">
        <v>430</v>
      </c>
      <c r="AH125" s="145" t="s">
        <v>430</v>
      </c>
      <c r="AI125" s="145" t="s">
        <v>430</v>
      </c>
      <c r="AJ125" s="145" t="s">
        <v>430</v>
      </c>
      <c r="AK125" s="145">
        <v>1826.4741984848486</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1.6477800000000001E-2</v>
      </c>
      <c r="F129" s="143">
        <v>0.140156</v>
      </c>
      <c r="G129" s="143">
        <v>8.9017999999999996E-4</v>
      </c>
      <c r="H129" s="143" t="s">
        <v>457</v>
      </c>
      <c r="I129" s="143">
        <v>7.5760000000000006E-5</v>
      </c>
      <c r="J129" s="143">
        <v>1.3258000000000001E-4</v>
      </c>
      <c r="K129" s="143">
        <v>1.894E-4</v>
      </c>
      <c r="L129" s="143">
        <v>2.6516000000000006E-6</v>
      </c>
      <c r="M129" s="143">
        <v>1.3258000000000002E-3</v>
      </c>
      <c r="N129" s="143">
        <v>2.4622000000000002E-2</v>
      </c>
      <c r="O129" s="143">
        <v>1.8939999999999999E-3</v>
      </c>
      <c r="P129" s="143">
        <v>1.0606400000000001E-3</v>
      </c>
      <c r="Q129" s="143">
        <v>0.5741250438033958</v>
      </c>
      <c r="R129" s="143">
        <v>0.55469460367661583</v>
      </c>
      <c r="S129" s="143">
        <v>0.30603840202847771</v>
      </c>
      <c r="T129" s="143">
        <v>2.6516000000000002E-4</v>
      </c>
      <c r="U129" s="143" t="s">
        <v>445</v>
      </c>
      <c r="V129" s="143" t="s">
        <v>457</v>
      </c>
      <c r="W129" s="143">
        <v>8.3109948000000006E-3</v>
      </c>
      <c r="X129" s="143">
        <v>5.821433289473681E-6</v>
      </c>
      <c r="Y129" s="143">
        <v>2.5226210921052615E-5</v>
      </c>
      <c r="Z129" s="143">
        <v>2.5226210921052615E-5</v>
      </c>
      <c r="AA129" s="143" t="s">
        <v>457</v>
      </c>
      <c r="AB129" s="143">
        <v>5.6273855131578911E-5</v>
      </c>
      <c r="AC129" s="143">
        <v>1.940477763157893E-2</v>
      </c>
      <c r="AD129" s="143">
        <v>3.5114760000000002E-2</v>
      </c>
      <c r="AE129" s="149"/>
      <c r="AF129" s="145" t="s">
        <v>430</v>
      </c>
      <c r="AG129" s="145" t="s">
        <v>430</v>
      </c>
      <c r="AH129" s="145" t="s">
        <v>430</v>
      </c>
      <c r="AI129" s="145" t="s">
        <v>430</v>
      </c>
      <c r="AJ129" s="145" t="s">
        <v>430</v>
      </c>
      <c r="AK129" s="145">
        <v>18.940000000000001</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0.60916920479999981</v>
      </c>
      <c r="X135" s="143">
        <v>1.8173547943199994E-4</v>
      </c>
      <c r="Y135" s="143">
        <v>8.2237842647999977E-4</v>
      </c>
      <c r="Z135" s="143">
        <v>8.2237842647999977E-4</v>
      </c>
      <c r="AA135" s="143" t="s">
        <v>457</v>
      </c>
      <c r="AB135" s="143">
        <v>1.8264923323919996E-3</v>
      </c>
      <c r="AC135" s="143" t="s">
        <v>457</v>
      </c>
      <c r="AD135" s="143">
        <v>1.0355876481599997</v>
      </c>
      <c r="AE135" s="149"/>
      <c r="AF135" s="145" t="s">
        <v>430</v>
      </c>
      <c r="AG135" s="145" t="s">
        <v>430</v>
      </c>
      <c r="AH135" s="145" t="s">
        <v>430</v>
      </c>
      <c r="AI135" s="145" t="s">
        <v>430</v>
      </c>
      <c r="AJ135" s="145" t="s">
        <v>430</v>
      </c>
      <c r="AK135" s="145">
        <v>2.0305640159999991</v>
      </c>
      <c r="AL135" s="146" t="s">
        <v>454</v>
      </c>
    </row>
    <row r="136" spans="1:38" s="2" customFormat="1" ht="26.25" customHeight="1" thickBot="1" x14ac:dyDescent="0.25">
      <c r="A136" s="70" t="s">
        <v>289</v>
      </c>
      <c r="B136" s="70" t="s">
        <v>314</v>
      </c>
      <c r="C136" s="71" t="s">
        <v>315</v>
      </c>
      <c r="D136" s="72"/>
      <c r="E136" s="143" t="s">
        <v>430</v>
      </c>
      <c r="F136" s="143">
        <v>5.0271498180000001E-3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0.36356947000000001</v>
      </c>
      <c r="J139" s="143">
        <v>0.36356947000000001</v>
      </c>
      <c r="K139" s="143">
        <v>0.36356947000000001</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6.0706832877888601</v>
      </c>
      <c r="X139" s="143">
        <v>1.4583098106956502E-2</v>
      </c>
      <c r="Y139" s="143">
        <v>2.471049077479983E-2</v>
      </c>
      <c r="Z139" s="143">
        <v>1.5287354194854783E-2</v>
      </c>
      <c r="AA139" s="143">
        <v>8.5993486389181282E-4</v>
      </c>
      <c r="AB139" s="143">
        <v>5.5440877940502925E-2</v>
      </c>
      <c r="AC139" s="143" t="s">
        <v>457</v>
      </c>
      <c r="AD139" s="143">
        <v>18.410736751783311</v>
      </c>
      <c r="AE139" s="149"/>
      <c r="AF139" s="145" t="s">
        <v>430</v>
      </c>
      <c r="AG139" s="145" t="s">
        <v>430</v>
      </c>
      <c r="AH139" s="145" t="s">
        <v>430</v>
      </c>
      <c r="AI139" s="145" t="s">
        <v>430</v>
      </c>
      <c r="AJ139" s="145" t="s">
        <v>430</v>
      </c>
      <c r="AK139" s="145">
        <v>1.9990000000000001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175.49725308449007</v>
      </c>
      <c r="F141" s="20">
        <f t="shared" ref="F141:AI141" si="0">SUM(F14:F140)</f>
        <v>125.03798630282755</v>
      </c>
      <c r="G141" s="20">
        <f t="shared" si="0"/>
        <v>161.14887099022076</v>
      </c>
      <c r="H141" s="20">
        <f t="shared" si="0"/>
        <v>120.87687154231497</v>
      </c>
      <c r="I141" s="20">
        <f t="shared" si="0"/>
        <v>20.025781553650017</v>
      </c>
      <c r="J141" s="20">
        <f t="shared" si="0"/>
        <v>37.486725173526004</v>
      </c>
      <c r="K141" s="20">
        <f t="shared" si="0"/>
        <v>81.476424301072328</v>
      </c>
      <c r="L141" s="20">
        <f t="shared" si="0"/>
        <v>3.8718347942149394</v>
      </c>
      <c r="M141" s="20">
        <f t="shared" si="0"/>
        <v>256.78706365670138</v>
      </c>
      <c r="N141" s="20">
        <f t="shared" si="0"/>
        <v>34.849438196080428</v>
      </c>
      <c r="O141" s="20">
        <f t="shared" si="0"/>
        <v>0.57523874391103658</v>
      </c>
      <c r="P141" s="20">
        <f t="shared" si="0"/>
        <v>0.40885917950691825</v>
      </c>
      <c r="Q141" s="20">
        <f t="shared" si="0"/>
        <v>1.6783736772137456</v>
      </c>
      <c r="R141" s="20">
        <f>SUM(R14:R140)</f>
        <v>4.6354780049881068</v>
      </c>
      <c r="S141" s="20">
        <f t="shared" si="0"/>
        <v>17.169352758112993</v>
      </c>
      <c r="T141" s="20">
        <f t="shared" si="0"/>
        <v>36.542413606412282</v>
      </c>
      <c r="U141" s="20">
        <f t="shared" si="0"/>
        <v>4.9601861095656581</v>
      </c>
      <c r="V141" s="20">
        <f t="shared" si="0"/>
        <v>51.638132363256346</v>
      </c>
      <c r="W141" s="20">
        <f t="shared" si="0"/>
        <v>31.82073866977095</v>
      </c>
      <c r="X141" s="20">
        <f t="shared" si="0"/>
        <v>6.0327206184676792</v>
      </c>
      <c r="Y141" s="20">
        <f t="shared" si="0"/>
        <v>9.4529675414020016</v>
      </c>
      <c r="Z141" s="20">
        <f t="shared" si="0"/>
        <v>3.4868684335852413</v>
      </c>
      <c r="AA141" s="20">
        <f t="shared" si="0"/>
        <v>2.9670165733735248</v>
      </c>
      <c r="AB141" s="20">
        <f t="shared" si="0"/>
        <v>21.939573166828445</v>
      </c>
      <c r="AC141" s="20">
        <f t="shared" si="0"/>
        <v>7.8399365991766379</v>
      </c>
      <c r="AD141" s="20">
        <f t="shared" si="0"/>
        <v>30.217396542098776</v>
      </c>
      <c r="AE141" s="61"/>
      <c r="AF141" s="158">
        <f t="shared" si="0"/>
        <v>315859.91234248917</v>
      </c>
      <c r="AG141" s="158">
        <f t="shared" si="0"/>
        <v>102891.20528915788</v>
      </c>
      <c r="AH141" s="158">
        <f t="shared" si="0"/>
        <v>109662.22578069039</v>
      </c>
      <c r="AI141" s="158">
        <f t="shared" si="0"/>
        <v>1396.1192960274589</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27.041865993454458</v>
      </c>
      <c r="F143" s="12">
        <v>18.529033856609924</v>
      </c>
      <c r="G143" s="12">
        <v>0.62303900883918262</v>
      </c>
      <c r="H143" s="12">
        <v>1.2292510602677413</v>
      </c>
      <c r="I143" s="12">
        <v>0.80955900051104668</v>
      </c>
      <c r="J143" s="12">
        <v>0.80955900051104646</v>
      </c>
      <c r="K143" s="12">
        <v>0.80955900051104623</v>
      </c>
      <c r="L143" s="12">
        <v>0.49185586933862185</v>
      </c>
      <c r="M143" s="12">
        <v>168.15941126069836</v>
      </c>
      <c r="N143" s="12">
        <v>23.501212601909387</v>
      </c>
      <c r="O143" s="12">
        <v>2.7420194390063871E-4</v>
      </c>
      <c r="P143" s="12">
        <v>1.29864650246189E-2</v>
      </c>
      <c r="Q143" s="12">
        <v>4.19772359570487E-4</v>
      </c>
      <c r="R143" s="12">
        <v>1.0983397143179648E-2</v>
      </c>
      <c r="S143" s="12">
        <v>7.719451938438174E-3</v>
      </c>
      <c r="T143" s="12">
        <v>3.0262806990644098E-3</v>
      </c>
      <c r="U143" s="12">
        <v>2.9114083133969658E-4</v>
      </c>
      <c r="V143" s="12">
        <v>4.8546403794221669E-2</v>
      </c>
      <c r="W143" s="12">
        <v>1.1927615</v>
      </c>
      <c r="X143" s="12">
        <v>2.0677135221699998E-2</v>
      </c>
      <c r="Y143" s="12">
        <v>2.5543279379E-2</v>
      </c>
      <c r="Z143" s="12">
        <v>1.6967805987199998E-2</v>
      </c>
      <c r="AA143" s="12">
        <v>2.48725390712E-2</v>
      </c>
      <c r="AB143" s="12">
        <v>8.8060759659099999E-2</v>
      </c>
      <c r="AC143" s="12">
        <v>1.0763893E-3</v>
      </c>
      <c r="AD143" s="12">
        <v>2.000735E-4</v>
      </c>
      <c r="AE143" s="63"/>
      <c r="AF143" s="155">
        <v>72310.036797388777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4.060326504644026</v>
      </c>
      <c r="F144" s="12">
        <v>0.58703866907222502</v>
      </c>
      <c r="G144" s="12">
        <v>0.18865783312761961</v>
      </c>
      <c r="H144" s="12">
        <v>8.434207799866358E-3</v>
      </c>
      <c r="I144" s="12">
        <v>0.64674509324205709</v>
      </c>
      <c r="J144" s="12">
        <v>0.64674509324205698</v>
      </c>
      <c r="K144" s="12">
        <v>0.64674509324205687</v>
      </c>
      <c r="L144" s="12">
        <v>0.40265536210501518</v>
      </c>
      <c r="M144" s="12">
        <v>3.5211263619937752</v>
      </c>
      <c r="N144" s="12">
        <v>0.15188525556030791</v>
      </c>
      <c r="O144" s="12">
        <v>1.4958786041641942E-5</v>
      </c>
      <c r="P144" s="12">
        <v>1.4818054631372077E-3</v>
      </c>
      <c r="Q144" s="12">
        <v>2.9086965225069175E-5</v>
      </c>
      <c r="R144" s="12">
        <v>2.3129155273536577E-3</v>
      </c>
      <c r="S144" s="12">
        <v>1.5533005536938909E-3</v>
      </c>
      <c r="T144" s="12">
        <v>7.2294247039788361E-5</v>
      </c>
      <c r="U144" s="12">
        <v>2.825635836685447E-5</v>
      </c>
      <c r="V144" s="12">
        <v>5.0612263002873638E-3</v>
      </c>
      <c r="W144" s="12">
        <v>0.23625190000000001</v>
      </c>
      <c r="X144" s="12">
        <v>6.6854332470999995E-3</v>
      </c>
      <c r="Y144" s="12">
        <v>7.5028134922E-3</v>
      </c>
      <c r="Z144" s="12">
        <v>5.8733797716999997E-3</v>
      </c>
      <c r="AA144" s="12">
        <v>6.2484725364999995E-3</v>
      </c>
      <c r="AB144" s="12">
        <v>2.6310099047499997E-2</v>
      </c>
      <c r="AC144" s="12">
        <v>1.664739E-4</v>
      </c>
      <c r="AD144" s="12">
        <v>3.2209399999999997E-5</v>
      </c>
      <c r="AE144" s="63"/>
      <c r="AF144" s="155">
        <v>11889.011062175316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20.483196151072828</v>
      </c>
      <c r="F145" s="12">
        <v>1.1863807936607782</v>
      </c>
      <c r="G145" s="12">
        <v>0.3715697654597887</v>
      </c>
      <c r="H145" s="12">
        <v>9.781574095156325E-3</v>
      </c>
      <c r="I145" s="12">
        <v>0.61587939141564352</v>
      </c>
      <c r="J145" s="12">
        <v>0.61587939141564352</v>
      </c>
      <c r="K145" s="12">
        <v>0.61587939141564352</v>
      </c>
      <c r="L145" s="12">
        <v>0.35102879009326171</v>
      </c>
      <c r="M145" s="12">
        <v>4.1987050177927232</v>
      </c>
      <c r="N145" s="12">
        <v>2.0402118874668168E-2</v>
      </c>
      <c r="O145" s="12">
        <v>2.6737516030137178E-5</v>
      </c>
      <c r="P145" s="12">
        <v>2.8203994043838813E-3</v>
      </c>
      <c r="Q145" s="12">
        <v>5.336481370178908E-5</v>
      </c>
      <c r="R145" s="12">
        <v>4.5148472398229009E-3</v>
      </c>
      <c r="S145" s="12">
        <v>3.0279068678328333E-3</v>
      </c>
      <c r="T145" s="12">
        <v>1.0860333949782776E-4</v>
      </c>
      <c r="U145" s="12">
        <v>5.3254595343303812E-5</v>
      </c>
      <c r="V145" s="12">
        <v>9.5825206110401254E-3</v>
      </c>
      <c r="W145" s="12">
        <v>0.212646</v>
      </c>
      <c r="X145" s="12">
        <v>3.0378001599000001E-3</v>
      </c>
      <c r="Y145" s="12">
        <v>1.8395567635199998E-2</v>
      </c>
      <c r="Z145" s="12">
        <v>2.0555781082100003E-2</v>
      </c>
      <c r="AA145" s="12">
        <v>4.7254669155000007E-3</v>
      </c>
      <c r="AB145" s="12">
        <v>4.6714615792699997E-2</v>
      </c>
      <c r="AC145" s="12">
        <v>1.4860040000000001E-4</v>
      </c>
      <c r="AD145" s="12">
        <v>4.0439499999999998E-5</v>
      </c>
      <c r="AE145" s="63"/>
      <c r="AF145" s="155">
        <v>23017.270589609019</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2.7694105092053212E-2</v>
      </c>
      <c r="F146" s="12">
        <v>0.19578172663713053</v>
      </c>
      <c r="G146" s="12">
        <v>8.6104930318989085E-4</v>
      </c>
      <c r="H146" s="12">
        <v>1.623794520213027E-4</v>
      </c>
      <c r="I146" s="12">
        <v>3.9338786241483303E-3</v>
      </c>
      <c r="J146" s="12">
        <v>3.9338786241483303E-3</v>
      </c>
      <c r="K146" s="12">
        <v>3.9338786241483294E-3</v>
      </c>
      <c r="L146" s="12">
        <v>5.0488424465387977E-4</v>
      </c>
      <c r="M146" s="12">
        <v>1.6217996426505839</v>
      </c>
      <c r="N146" s="12">
        <v>5.2438410867224436E-2</v>
      </c>
      <c r="O146" s="12">
        <v>5.1079996569399963E-5</v>
      </c>
      <c r="P146" s="12">
        <v>2.4970429792506828E-5</v>
      </c>
      <c r="Q146" s="12">
        <v>8.6104930318989061E-7</v>
      </c>
      <c r="R146" s="12">
        <v>2.3073872463270014E-4</v>
      </c>
      <c r="S146" s="12">
        <v>8.6299420025022361E-3</v>
      </c>
      <c r="T146" s="12">
        <v>3.5981084781839173E-4</v>
      </c>
      <c r="U146" s="12">
        <v>5.0858479184748176E-5</v>
      </c>
      <c r="V146" s="12">
        <v>5.0810717518625396E-3</v>
      </c>
      <c r="W146" s="12">
        <v>2.3791000000000003E-3</v>
      </c>
      <c r="X146" s="12">
        <v>3.6252712499999997E-5</v>
      </c>
      <c r="Y146" s="12">
        <v>6.6463306199999997E-5</v>
      </c>
      <c r="Z146" s="12">
        <v>2.2657945200000002E-5</v>
      </c>
      <c r="AA146" s="12">
        <v>7.7792278800000003E-5</v>
      </c>
      <c r="AB146" s="12">
        <v>2.0316624270000003E-4</v>
      </c>
      <c r="AC146" s="12">
        <v>2.3790999999999998E-6</v>
      </c>
      <c r="AD146" s="12">
        <v>2.3790999999999998E-6</v>
      </c>
      <c r="AE146" s="63"/>
      <c r="AF146" s="155">
        <v>129.03676733511892</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3.7363482446434912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0.37568636404344435</v>
      </c>
      <c r="J148" s="12">
        <v>0.69939562541662448</v>
      </c>
      <c r="K148" s="12">
        <v>0.92559040444337282</v>
      </c>
      <c r="L148" s="12">
        <v>0.16577324143580807</v>
      </c>
      <c r="M148" s="12" t="s">
        <v>430</v>
      </c>
      <c r="N148" s="12">
        <v>0.93803537598887132</v>
      </c>
      <c r="O148" s="12">
        <v>4.390293958791122E-3</v>
      </c>
      <c r="P148" s="12">
        <v>2.9890225548162339E-6</v>
      </c>
      <c r="Q148" s="12">
        <v>2.9890225548162357E-12</v>
      </c>
      <c r="R148" s="12">
        <v>0.34710278114943172</v>
      </c>
      <c r="S148" s="12">
        <v>7.5959271105898383</v>
      </c>
      <c r="T148" s="12">
        <v>5.5204421819005374E-2</v>
      </c>
      <c r="U148" s="12">
        <v>7.5475256350865383E-3</v>
      </c>
      <c r="V148" s="12">
        <v>2.989022554816235</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38640.76326511363</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0.21357376910586512</v>
      </c>
      <c r="J149" s="12">
        <v>0.39237750258330056</v>
      </c>
      <c r="K149" s="12">
        <v>0.78475500516660113</v>
      </c>
      <c r="L149" s="12">
        <v>3.3579639213003901E-2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38640.76326511363</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164.87302666731875</v>
      </c>
      <c r="F152" s="14">
        <f t="shared" ref="F152:AD152" si="1">F141 + F151 + IF(AND(OR($B$4="AT",$B$4="BE",$B$4="CH",$B$4="GB",$B$4="IE",$B$4="LT",$B$4="LU",$B$4="NL"),SUM(F143:F149)&gt;0),SUM(F143:F149)-SUM(F27:F33),0)</f>
        <v>122.67188161674861</v>
      </c>
      <c r="G152" s="14">
        <f t="shared" si="1"/>
        <v>160.87323380931477</v>
      </c>
      <c r="H152" s="14">
        <f t="shared" si="1"/>
        <v>120.75436695646067</v>
      </c>
      <c r="I152" s="14">
        <f t="shared" si="1"/>
        <v>19.289978137328205</v>
      </c>
      <c r="J152" s="14">
        <f t="shared" si="1"/>
        <v>36.651354587877869</v>
      </c>
      <c r="K152" s="14">
        <f t="shared" si="1"/>
        <v>80.520538730380309</v>
      </c>
      <c r="L152" s="14">
        <f t="shared" si="1"/>
        <v>3.4535061878434004</v>
      </c>
      <c r="M152" s="14">
        <f t="shared" si="1"/>
        <v>239.83338951062404</v>
      </c>
      <c r="N152" s="14">
        <f t="shared" si="1"/>
        <v>32.660903842171201</v>
      </c>
      <c r="O152" s="14">
        <f t="shared" si="1"/>
        <v>0.57432771704696195</v>
      </c>
      <c r="P152" s="14">
        <f t="shared" si="1"/>
        <v>0.40607168754355372</v>
      </c>
      <c r="Q152" s="14">
        <f t="shared" si="1"/>
        <v>1.6783061599226816</v>
      </c>
      <c r="R152" s="14">
        <f t="shared" si="1"/>
        <v>4.5617174873728743</v>
      </c>
      <c r="S152" s="14">
        <f t="shared" si="1"/>
        <v>15.630486284024052</v>
      </c>
      <c r="T152" s="14">
        <f t="shared" si="1"/>
        <v>36.531026880813023</v>
      </c>
      <c r="U152" s="14">
        <f t="shared" si="1"/>
        <v>4.958685829927485</v>
      </c>
      <c r="V152" s="14">
        <f t="shared" si="1"/>
        <v>51.055668547982513</v>
      </c>
      <c r="W152" s="14">
        <f t="shared" si="1"/>
        <v>31.492598069770949</v>
      </c>
      <c r="X152" s="14">
        <f t="shared" si="1"/>
        <v>6.0254129414954791</v>
      </c>
      <c r="Y152" s="14">
        <f t="shared" si="1"/>
        <v>9.4400014056965009</v>
      </c>
      <c r="Z152" s="14">
        <f t="shared" si="1"/>
        <v>3.4750898469057412</v>
      </c>
      <c r="AA152" s="14">
        <f t="shared" si="1"/>
        <v>2.9591546007627247</v>
      </c>
      <c r="AB152" s="14">
        <f t="shared" si="1"/>
        <v>21.899658794860446</v>
      </c>
      <c r="AC152" s="14">
        <f t="shared" si="1"/>
        <v>7.8396848281766376</v>
      </c>
      <c r="AD152" s="14">
        <f t="shared" si="1"/>
        <v>30.217348013698775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164.87302666731875</v>
      </c>
      <c r="F154" s="14">
        <f>F141 + F153 - IF(OR($B$6=2005,$B$6&gt;=2020),SUM(F99:F122),0) + IF(AND(OR($B$4="AT",$B$4="BE",$B$4="CH",$B$4="GB",$B$4="IE",$B$4="LT",$B$4="LU",$B$4="NL"),SUM(F143:F149)&gt;0),SUM(F143:F149)-SUM(F27:F33),0)</f>
        <v>122.67188161674861</v>
      </c>
      <c r="G154" s="14">
        <f>G141 + G153 + IF(AND(OR($B$4="AT",$B$4="BE",$B$4="CH",$B$4="GB",$B$4="IE",$B$4="LT",$B$4="LU",$B$4="NL"),SUM(G143:G149)&gt;0),SUM(G143:G149)-SUM(G27:G33),0)</f>
        <v>160.87323380931477</v>
      </c>
      <c r="H154" s="14">
        <f t="shared" ref="H154:AD154" si="2">H141 + H153 + IF(AND(OR($B$4="AT",$B$4="BE",$B$4="CH",$B$4="GB",$B$4="IE",$B$4="LT",$B$4="LU",$B$4="NL"),SUM(H143:H149)&gt;0),SUM(H143:H149)-SUM(H27:H33),0)</f>
        <v>120.75436695646067</v>
      </c>
      <c r="I154" s="14">
        <f t="shared" si="2"/>
        <v>19.289978137328205</v>
      </c>
      <c r="J154" s="14">
        <f t="shared" si="2"/>
        <v>36.651354587877869</v>
      </c>
      <c r="K154" s="14">
        <f t="shared" si="2"/>
        <v>80.520538730380309</v>
      </c>
      <c r="L154" s="14">
        <f t="shared" si="2"/>
        <v>3.4535061878434004</v>
      </c>
      <c r="M154" s="14">
        <f t="shared" si="2"/>
        <v>239.83338951062404</v>
      </c>
      <c r="N154" s="14">
        <f t="shared" si="2"/>
        <v>32.660903842171201</v>
      </c>
      <c r="O154" s="14">
        <f t="shared" si="2"/>
        <v>0.57432771704696195</v>
      </c>
      <c r="P154" s="14">
        <f t="shared" si="2"/>
        <v>0.40607168754355372</v>
      </c>
      <c r="Q154" s="14">
        <f t="shared" si="2"/>
        <v>1.6783061599226816</v>
      </c>
      <c r="R154" s="14">
        <f t="shared" si="2"/>
        <v>4.5617174873728743</v>
      </c>
      <c r="S154" s="14">
        <f t="shared" si="2"/>
        <v>15.630486284024052</v>
      </c>
      <c r="T154" s="14">
        <f t="shared" si="2"/>
        <v>36.531026880813023</v>
      </c>
      <c r="U154" s="14">
        <f t="shared" si="2"/>
        <v>4.958685829927485</v>
      </c>
      <c r="V154" s="14">
        <f t="shared" si="2"/>
        <v>51.055668547982513</v>
      </c>
      <c r="W154" s="14">
        <f t="shared" si="2"/>
        <v>31.492598069770949</v>
      </c>
      <c r="X154" s="14">
        <f t="shared" si="2"/>
        <v>6.0254129414954791</v>
      </c>
      <c r="Y154" s="14">
        <f t="shared" si="2"/>
        <v>9.4400014056965009</v>
      </c>
      <c r="Z154" s="14">
        <f t="shared" si="2"/>
        <v>3.4750898469057412</v>
      </c>
      <c r="AA154" s="14">
        <f t="shared" si="2"/>
        <v>2.9591546007627247</v>
      </c>
      <c r="AB154" s="14">
        <f t="shared" si="2"/>
        <v>21.899658794860446</v>
      </c>
      <c r="AC154" s="14">
        <f t="shared" si="2"/>
        <v>7.8396848281766376</v>
      </c>
      <c r="AD154" s="14">
        <f t="shared" si="2"/>
        <v>30.217348013698775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5.6412305330914343</v>
      </c>
      <c r="F157" s="150">
        <v>0.18927454018090381</v>
      </c>
      <c r="G157" s="150">
        <v>0.3490366978058459</v>
      </c>
      <c r="H157" s="150" t="s">
        <v>457</v>
      </c>
      <c r="I157" s="150">
        <v>6.8904948073569519E-2</v>
      </c>
      <c r="J157" s="150">
        <v>6.8904948073569519E-2</v>
      </c>
      <c r="K157" s="150">
        <v>6.8904948073569519E-2</v>
      </c>
      <c r="L157" s="150">
        <v>3.3074375075313363E-2</v>
      </c>
      <c r="M157" s="150">
        <v>1.5294480247631588</v>
      </c>
      <c r="N157" s="150">
        <v>1.4659397086806349E-3</v>
      </c>
      <c r="O157" s="150">
        <v>1.0994547815104761E-4</v>
      </c>
      <c r="P157" s="150">
        <v>2.1989095630209521E-3</v>
      </c>
      <c r="Q157" s="150">
        <v>5.4972739075523803E-4</v>
      </c>
      <c r="R157" s="150">
        <v>3.6648492717015874E-3</v>
      </c>
      <c r="S157" s="150">
        <v>4.0313341988717456E-3</v>
      </c>
      <c r="T157" s="150">
        <v>1.465939708680635E-4</v>
      </c>
      <c r="U157" s="150">
        <v>2.0156670994358728E-3</v>
      </c>
      <c r="V157" s="150">
        <v>0.53140314439673009</v>
      </c>
      <c r="W157" s="150" t="s">
        <v>457</v>
      </c>
      <c r="X157" s="150" t="s">
        <v>457</v>
      </c>
      <c r="Y157" s="150" t="s">
        <v>457</v>
      </c>
      <c r="Z157" s="150" t="s">
        <v>457</v>
      </c>
      <c r="AA157" s="150" t="s">
        <v>457</v>
      </c>
      <c r="AB157" s="150" t="s">
        <v>457</v>
      </c>
      <c r="AC157" s="150" t="s">
        <v>457</v>
      </c>
      <c r="AD157" s="150" t="s">
        <v>457</v>
      </c>
      <c r="AE157" s="151"/>
      <c r="AF157" s="152">
        <v>18324.246358507935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0.21108114724966742</v>
      </c>
      <c r="F158" s="150">
        <v>5.2094966621106147E-3</v>
      </c>
      <c r="G158" s="150">
        <v>1.0503903979576863E-2</v>
      </c>
      <c r="H158" s="150" t="s">
        <v>457</v>
      </c>
      <c r="I158" s="150">
        <v>1.1283393965848339E-3</v>
      </c>
      <c r="J158" s="150">
        <v>1.1283393965848339E-3</v>
      </c>
      <c r="K158" s="150">
        <v>1.1283393965848339E-3</v>
      </c>
      <c r="L158" s="150">
        <v>5.4160291036072015E-4</v>
      </c>
      <c r="M158" s="150">
        <v>7.3340074479086137E-2</v>
      </c>
      <c r="N158" s="150">
        <v>4.4144598304204163E-5</v>
      </c>
      <c r="O158" s="150">
        <v>3.3108448728153123E-6</v>
      </c>
      <c r="P158" s="150">
        <v>6.6216897456306242E-5</v>
      </c>
      <c r="Q158" s="150">
        <v>1.655422436407656E-5</v>
      </c>
      <c r="R158" s="150">
        <v>1.1036149576051043E-4</v>
      </c>
      <c r="S158" s="150">
        <v>1.2139764533656145E-4</v>
      </c>
      <c r="T158" s="150">
        <v>4.4144598304204163E-6</v>
      </c>
      <c r="U158" s="150">
        <v>6.0698822668280727E-5</v>
      </c>
      <c r="V158" s="150">
        <v>1.6002416885274009E-2</v>
      </c>
      <c r="W158" s="150" t="s">
        <v>457</v>
      </c>
      <c r="X158" s="150" t="s">
        <v>457</v>
      </c>
      <c r="Y158" s="150" t="s">
        <v>457</v>
      </c>
      <c r="Z158" s="150" t="s">
        <v>457</v>
      </c>
      <c r="AA158" s="150" t="s">
        <v>457</v>
      </c>
      <c r="AB158" s="150" t="s">
        <v>457</v>
      </c>
      <c r="AC158" s="150" t="s">
        <v>457</v>
      </c>
      <c r="AD158" s="150" t="s">
        <v>457</v>
      </c>
      <c r="AE158" s="151"/>
      <c r="AF158" s="154">
        <v>551.80747880255205</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13.542</v>
      </c>
      <c r="F159" s="150">
        <v>0.47659999999999991</v>
      </c>
      <c r="G159" s="150">
        <v>3.1738746442953598</v>
      </c>
      <c r="H159" s="150" t="s">
        <v>457</v>
      </c>
      <c r="I159" s="150">
        <v>0.45079999999999998</v>
      </c>
      <c r="J159" s="150">
        <v>0.49299999999999999</v>
      </c>
      <c r="K159" s="150">
        <v>0.49299999999999999</v>
      </c>
      <c r="L159" s="150">
        <v>9.3929999999999972E-2</v>
      </c>
      <c r="M159" s="150">
        <v>1.2727999999999999</v>
      </c>
      <c r="N159" s="150">
        <v>1.9621827515151537E-2</v>
      </c>
      <c r="O159" s="150">
        <v>2.7949150355555553E-2</v>
      </c>
      <c r="P159" s="150">
        <v>3.6048299999999998E-3</v>
      </c>
      <c r="Q159" s="150">
        <v>1.9621827515151537E-2</v>
      </c>
      <c r="R159" s="150">
        <v>3.1309659979797996E-2</v>
      </c>
      <c r="S159" s="150">
        <v>7.0968584404040358E-2</v>
      </c>
      <c r="T159" s="150">
        <v>1.8685272202828305</v>
      </c>
      <c r="U159" s="150">
        <v>5.0542419500000005E-2</v>
      </c>
      <c r="V159" s="150">
        <v>9.4011256000000168E-2</v>
      </c>
      <c r="W159" s="150">
        <v>3.9360000000000006E-2</v>
      </c>
      <c r="X159" s="150" t="s">
        <v>457</v>
      </c>
      <c r="Y159" s="150" t="s">
        <v>457</v>
      </c>
      <c r="Z159" s="150" t="s">
        <v>457</v>
      </c>
      <c r="AA159" s="150" t="s">
        <v>457</v>
      </c>
      <c r="AB159" s="150" t="s">
        <v>457</v>
      </c>
      <c r="AC159" s="150" t="s">
        <v>457</v>
      </c>
      <c r="AD159" s="150">
        <v>3.1317031495335733E-2</v>
      </c>
      <c r="AE159" s="151"/>
      <c r="AF159" s="154">
        <v>7345.3972823999993</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0.12610441411819984</v>
      </c>
      <c r="X163" s="25">
        <v>0.90795178165103874</v>
      </c>
      <c r="Y163" s="25">
        <v>0.5926907463555392</v>
      </c>
      <c r="Z163" s="25">
        <v>0.29004015247185955</v>
      </c>
      <c r="AA163" s="25">
        <v>0.34048191811913953</v>
      </c>
      <c r="AB163" s="25">
        <v>2.1311645985975769</v>
      </c>
      <c r="AC163" s="25" t="s">
        <v>457</v>
      </c>
      <c r="AD163" s="25">
        <v>3.657028009427795E-2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CC0A-61BD-46FE-B336-09EB409DA209}">
  <dimension ref="A1:AL170"/>
  <sheetViews>
    <sheetView zoomScale="80" zoomScaleNormal="80" workbookViewId="0">
      <pane xSplit="4" ySplit="13" topLeftCell="M137"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2000</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39.719915102986882</v>
      </c>
      <c r="F14" s="143">
        <v>0.36492582544960506</v>
      </c>
      <c r="G14" s="143">
        <v>79.87</v>
      </c>
      <c r="H14" s="143" t="s">
        <v>457</v>
      </c>
      <c r="I14" s="143">
        <v>1.2620695320098803</v>
      </c>
      <c r="J14" s="143">
        <v>1.7470875381750484</v>
      </c>
      <c r="K14" s="143">
        <v>2.2934103284432337</v>
      </c>
      <c r="L14" s="143">
        <v>5.493608692249545E-2</v>
      </c>
      <c r="M14" s="143">
        <v>22.488630782613384</v>
      </c>
      <c r="N14" s="143">
        <v>0.77770122296083344</v>
      </c>
      <c r="O14" s="143">
        <v>0.12373532285047335</v>
      </c>
      <c r="P14" s="143">
        <v>0.13493897250370313</v>
      </c>
      <c r="Q14" s="143">
        <v>0.75020271616066125</v>
      </c>
      <c r="R14" s="143">
        <v>0.46709875068233847</v>
      </c>
      <c r="S14" s="143">
        <v>0.84716276609023022</v>
      </c>
      <c r="T14" s="143">
        <v>11.04428595432822</v>
      </c>
      <c r="U14" s="143">
        <v>1.9293627444559693</v>
      </c>
      <c r="V14" s="143">
        <v>5.1851255084557764</v>
      </c>
      <c r="W14" s="143">
        <v>0.73994377173981274</v>
      </c>
      <c r="X14" s="143">
        <v>9.7806313150257426E-5</v>
      </c>
      <c r="Y14" s="143">
        <v>3.2307752203621859E-3</v>
      </c>
      <c r="Z14" s="143">
        <v>2.5863040354198552E-3</v>
      </c>
      <c r="AA14" s="143">
        <v>4.4819008383413977E-4</v>
      </c>
      <c r="AB14" s="143">
        <v>6.3630756527664383E-3</v>
      </c>
      <c r="AC14" s="143">
        <v>0.53974461738920221</v>
      </c>
      <c r="AD14" s="143">
        <v>2.658443637887115E-4</v>
      </c>
      <c r="AE14" s="149"/>
      <c r="AF14" s="145">
        <v>42984.489769200001</v>
      </c>
      <c r="AG14" s="145">
        <v>79750.02817363535</v>
      </c>
      <c r="AH14" s="145">
        <v>73955.50797822047</v>
      </c>
      <c r="AI14" s="145" t="s">
        <v>445</v>
      </c>
      <c r="AJ14" s="145" t="s">
        <v>445</v>
      </c>
      <c r="AK14" s="145" t="s">
        <v>430</v>
      </c>
      <c r="AL14" s="146" t="s">
        <v>50</v>
      </c>
    </row>
    <row r="15" spans="1:38" s="1" customFormat="1" ht="26.25" customHeight="1" thickBot="1" x14ac:dyDescent="0.25">
      <c r="A15" s="70" t="s">
        <v>54</v>
      </c>
      <c r="B15" s="70" t="s">
        <v>55</v>
      </c>
      <c r="C15" s="71" t="s">
        <v>56</v>
      </c>
      <c r="D15" s="72"/>
      <c r="E15" s="143">
        <v>0.77088000000000001</v>
      </c>
      <c r="F15" s="143">
        <v>1.0608213395232002E-2</v>
      </c>
      <c r="G15" s="143">
        <v>0.78182999999999991</v>
      </c>
      <c r="H15" s="143" t="s">
        <v>457</v>
      </c>
      <c r="I15" s="143">
        <v>1.2559087136750401E-2</v>
      </c>
      <c r="J15" s="143">
        <v>1.9411441291080002E-2</v>
      </c>
      <c r="K15" s="143">
        <v>2.5333369446312006E-2</v>
      </c>
      <c r="L15" s="143">
        <v>1.0845745513644242E-3</v>
      </c>
      <c r="M15" s="143">
        <v>1.5505E-2</v>
      </c>
      <c r="N15" s="143">
        <v>1.0911960348913801E-2</v>
      </c>
      <c r="O15" s="143">
        <v>3.6374153691447002E-3</v>
      </c>
      <c r="P15" s="143">
        <v>8.708310711504001E-4</v>
      </c>
      <c r="Q15" s="143">
        <v>5.6166002679635995E-3</v>
      </c>
      <c r="R15" s="143">
        <v>1.1109693895132753E-2</v>
      </c>
      <c r="S15" s="143">
        <v>1.2759446366863677E-2</v>
      </c>
      <c r="T15" s="143">
        <v>0.28432394255573845</v>
      </c>
      <c r="U15" s="143">
        <v>4.6341717083222406E-3</v>
      </c>
      <c r="V15" s="143">
        <v>0.17020283168984585</v>
      </c>
      <c r="W15" s="143">
        <v>2.8376769689999999E-3</v>
      </c>
      <c r="X15" s="143">
        <v>2.0667028739868004E-6</v>
      </c>
      <c r="Y15" s="143">
        <v>8.3301595216559994E-6</v>
      </c>
      <c r="Z15" s="143">
        <v>6.8180103656531996E-6</v>
      </c>
      <c r="AA15" s="143">
        <v>1.0611339088453201E-5</v>
      </c>
      <c r="AB15" s="143">
        <v>2.7826211849749197E-5</v>
      </c>
      <c r="AC15" s="143" t="s">
        <v>430</v>
      </c>
      <c r="AD15" s="143">
        <v>2.9999893549229072E-2</v>
      </c>
      <c r="AE15" s="149"/>
      <c r="AF15" s="145">
        <v>4357.6549344000014</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0.14881613918985814</v>
      </c>
      <c r="F16" s="143">
        <v>5.9807600640000012E-4</v>
      </c>
      <c r="G16" s="143">
        <v>0.12288988274182426</v>
      </c>
      <c r="H16" s="143" t="s">
        <v>457</v>
      </c>
      <c r="I16" s="143">
        <v>4.1117725440000009E-2</v>
      </c>
      <c r="J16" s="143">
        <v>5.9060005632000007E-2</v>
      </c>
      <c r="K16" s="143">
        <v>6.1302790656000014E-2</v>
      </c>
      <c r="L16" s="143" t="s">
        <v>429</v>
      </c>
      <c r="M16" s="143">
        <v>0.15734012068356379</v>
      </c>
      <c r="N16" s="143">
        <v>2.0932660224000001E-2</v>
      </c>
      <c r="O16" s="143">
        <v>1.1961520128000002E-3</v>
      </c>
      <c r="P16" s="143">
        <v>2.2427850240000002E-2</v>
      </c>
      <c r="Q16" s="143">
        <v>8.2235450880000019E-3</v>
      </c>
      <c r="R16" s="143">
        <v>4.2612915456000005E-3</v>
      </c>
      <c r="S16" s="143">
        <v>1.8689875200000004E-2</v>
      </c>
      <c r="T16" s="143">
        <v>3.8874940416000004E-3</v>
      </c>
      <c r="U16" s="143">
        <v>2.1680255232000003E-3</v>
      </c>
      <c r="V16" s="143">
        <v>3.4389370368000001E-2</v>
      </c>
      <c r="W16" s="143">
        <v>1.9437470208000001E-2</v>
      </c>
      <c r="X16" s="143">
        <v>2.1680255232000002E-7</v>
      </c>
      <c r="Y16" s="143">
        <v>2.2427850240000006E-9</v>
      </c>
      <c r="Z16" s="143">
        <v>7.475950080000001E-10</v>
      </c>
      <c r="AA16" s="143">
        <v>7.475950080000001E-10</v>
      </c>
      <c r="AB16" s="143">
        <v>2.2054052736000003E-7</v>
      </c>
      <c r="AC16" s="143" t="s">
        <v>429</v>
      </c>
      <c r="AD16" s="143" t="s">
        <v>429</v>
      </c>
      <c r="AE16" s="149"/>
      <c r="AF16" s="145" t="s">
        <v>429</v>
      </c>
      <c r="AG16" s="145">
        <v>747.59500800000012</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3.2382139927699147E-3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2.8385453396427742</v>
      </c>
      <c r="F18" s="143">
        <v>0.20486818536795393</v>
      </c>
      <c r="G18" s="143">
        <v>17.594788161201112</v>
      </c>
      <c r="H18" s="143" t="s">
        <v>445</v>
      </c>
      <c r="I18" s="143">
        <v>0.30118294127028711</v>
      </c>
      <c r="J18" s="143">
        <v>0.3922161732400154</v>
      </c>
      <c r="K18" s="143">
        <v>0.50145605160368922</v>
      </c>
      <c r="L18" s="143">
        <v>0.16826034371086521</v>
      </c>
      <c r="M18" s="143">
        <v>0.75701585234158375</v>
      </c>
      <c r="N18" s="143">
        <v>0.29117413704412565</v>
      </c>
      <c r="O18" s="143">
        <v>5.4595524394864077E-3</v>
      </c>
      <c r="P18" s="143">
        <v>2.1296407146252274E-3</v>
      </c>
      <c r="Q18" s="143">
        <v>1.8198591221352214E-2</v>
      </c>
      <c r="R18" s="143">
        <v>0.23294043902900657</v>
      </c>
      <c r="S18" s="143">
        <v>0.13102988966927825</v>
      </c>
      <c r="T18" s="143">
        <v>4.7315689976668631</v>
      </c>
      <c r="U18" s="143">
        <v>1.820747710540849E-3</v>
      </c>
      <c r="V18" s="143">
        <v>0.14582756286558471</v>
      </c>
      <c r="W18" s="143">
        <v>2.5757027868328987E-2</v>
      </c>
      <c r="X18" s="143">
        <v>3.4963321417919149E-2</v>
      </c>
      <c r="Y18" s="143">
        <v>0.27459276602213617</v>
      </c>
      <c r="Z18" s="143">
        <v>3.1517635809102967E-2</v>
      </c>
      <c r="AA18" s="143">
        <v>2.7866009495052097E-2</v>
      </c>
      <c r="AB18" s="143">
        <v>0.36893973274421038</v>
      </c>
      <c r="AC18" s="143" t="s">
        <v>445</v>
      </c>
      <c r="AD18" s="143" t="s">
        <v>445</v>
      </c>
      <c r="AE18" s="149"/>
      <c r="AF18" s="145">
        <v>18721.498157032336</v>
      </c>
      <c r="AG18" s="145" t="s">
        <v>445</v>
      </c>
      <c r="AH18" s="145">
        <v>476.5274294566816</v>
      </c>
      <c r="AI18" s="145" t="s">
        <v>445</v>
      </c>
      <c r="AJ18" s="145" t="s">
        <v>445</v>
      </c>
      <c r="AK18" s="145" t="s">
        <v>430</v>
      </c>
      <c r="AL18" s="146" t="s">
        <v>50</v>
      </c>
    </row>
    <row r="19" spans="1:38" s="2" customFormat="1" ht="26.25" customHeight="1" thickBot="1" x14ac:dyDescent="0.25">
      <c r="A19" s="70" t="s">
        <v>54</v>
      </c>
      <c r="B19" s="70" t="s">
        <v>63</v>
      </c>
      <c r="C19" s="71" t="s">
        <v>64</v>
      </c>
      <c r="D19" s="72"/>
      <c r="E19" s="143">
        <v>0.63446756527611181</v>
      </c>
      <c r="F19" s="143">
        <v>0.13811387350589868</v>
      </c>
      <c r="G19" s="143">
        <v>2.2944646003008362</v>
      </c>
      <c r="H19" s="143" t="s">
        <v>445</v>
      </c>
      <c r="I19" s="143">
        <v>4.9979126023005513E-2</v>
      </c>
      <c r="J19" s="143">
        <v>6.3992995772730099E-2</v>
      </c>
      <c r="K19" s="143">
        <v>8.0809639472399608E-2</v>
      </c>
      <c r="L19" s="143">
        <v>2.604696553144762E-2</v>
      </c>
      <c r="M19" s="143">
        <v>0.25091521391897215</v>
      </c>
      <c r="N19" s="143">
        <v>4.4897033089295678E-2</v>
      </c>
      <c r="O19" s="143">
        <v>8.4513990327068423E-4</v>
      </c>
      <c r="P19" s="143">
        <v>2.8649083673198275E-3</v>
      </c>
      <c r="Q19" s="143">
        <v>3.2814093151903503E-3</v>
      </c>
      <c r="R19" s="143">
        <v>3.5937729156776857E-2</v>
      </c>
      <c r="S19" s="143">
        <v>2.0192416959099794E-2</v>
      </c>
      <c r="T19" s="143">
        <v>0.72878344958316044</v>
      </c>
      <c r="U19" s="143">
        <v>5.5788590683684275E-4</v>
      </c>
      <c r="V19" s="143">
        <v>2.5916229765851E-2</v>
      </c>
      <c r="W19" s="143">
        <v>6.4127874291991342E-3</v>
      </c>
      <c r="X19" s="143">
        <v>8.7714451346624575E-3</v>
      </c>
      <c r="Y19" s="143">
        <v>5.592203484129131E-2</v>
      </c>
      <c r="Z19" s="143">
        <v>1.0029704732606119E-2</v>
      </c>
      <c r="AA19" s="143">
        <v>9.3734228695680488E-3</v>
      </c>
      <c r="AB19" s="143">
        <v>8.4096607578127924E-2</v>
      </c>
      <c r="AC19" s="143" t="s">
        <v>445</v>
      </c>
      <c r="AD19" s="143" t="s">
        <v>445</v>
      </c>
      <c r="AE19" s="149"/>
      <c r="AF19" s="145">
        <v>3029.5998248728683</v>
      </c>
      <c r="AG19" s="145" t="s">
        <v>445</v>
      </c>
      <c r="AH19" s="145">
        <v>4559.5277775263758</v>
      </c>
      <c r="AI19" s="145" t="s">
        <v>445</v>
      </c>
      <c r="AJ19" s="145" t="s">
        <v>445</v>
      </c>
      <c r="AK19" s="145" t="s">
        <v>430</v>
      </c>
      <c r="AL19" s="146" t="s">
        <v>50</v>
      </c>
    </row>
    <row r="20" spans="1:38" s="2" customFormat="1" ht="26.25" customHeight="1" thickBot="1" x14ac:dyDescent="0.25">
      <c r="A20" s="70" t="s">
        <v>54</v>
      </c>
      <c r="B20" s="70" t="s">
        <v>65</v>
      </c>
      <c r="C20" s="71" t="s">
        <v>66</v>
      </c>
      <c r="D20" s="72"/>
      <c r="E20" s="143">
        <v>0.13497012728692045</v>
      </c>
      <c r="F20" s="143">
        <v>3.3284303976125258E-2</v>
      </c>
      <c r="G20" s="143">
        <v>0.14142296758544218</v>
      </c>
      <c r="H20" s="143" t="s">
        <v>445</v>
      </c>
      <c r="I20" s="143">
        <v>7.7720749152802244E-3</v>
      </c>
      <c r="J20" s="143">
        <v>9.827441688888881E-3</v>
      </c>
      <c r="K20" s="143">
        <v>1.2293881817219268E-2</v>
      </c>
      <c r="L20" s="143">
        <v>3.837892380123662E-3</v>
      </c>
      <c r="M20" s="143">
        <v>5.3227001251405358E-2</v>
      </c>
      <c r="N20" s="143">
        <v>6.5911262527093483E-3</v>
      </c>
      <c r="O20" s="143">
        <v>1.2446358091156354E-4</v>
      </c>
      <c r="P20" s="143">
        <v>7.2605203249870764E-4</v>
      </c>
      <c r="Q20" s="143">
        <v>5.3791496528220043E-4</v>
      </c>
      <c r="R20" s="143">
        <v>5.2782283498110198E-3</v>
      </c>
      <c r="S20" s="143">
        <v>2.9630260358710363E-3</v>
      </c>
      <c r="T20" s="143">
        <v>0.10689556163702295</v>
      </c>
      <c r="U20" s="143">
        <v>1.1467546959724534E-4</v>
      </c>
      <c r="V20" s="143">
        <v>4.2145305948652753E-3</v>
      </c>
      <c r="W20" s="143">
        <v>1.2350790715248642E-3</v>
      </c>
      <c r="X20" s="143">
        <v>1.6942989700066682E-3</v>
      </c>
      <c r="Y20" s="143">
        <v>9.844507027079577E-3</v>
      </c>
      <c r="Z20" s="143">
        <v>2.0940824191921057E-3</v>
      </c>
      <c r="AA20" s="143">
        <v>1.9864994261356659E-3</v>
      </c>
      <c r="AB20" s="143">
        <v>1.5619387842414017E-2</v>
      </c>
      <c r="AC20" s="143" t="s">
        <v>445</v>
      </c>
      <c r="AD20" s="143" t="s">
        <v>445</v>
      </c>
      <c r="AE20" s="149"/>
      <c r="AF20" s="145">
        <v>411.88364373636398</v>
      </c>
      <c r="AG20" s="145" t="s">
        <v>445</v>
      </c>
      <c r="AH20" s="145">
        <v>1267.6058165900606</v>
      </c>
      <c r="AI20" s="145" t="s">
        <v>445</v>
      </c>
      <c r="AJ20" s="145" t="s">
        <v>445</v>
      </c>
      <c r="AK20" s="145" t="s">
        <v>430</v>
      </c>
      <c r="AL20" s="146" t="s">
        <v>50</v>
      </c>
    </row>
    <row r="21" spans="1:38" s="2" customFormat="1" ht="26.25" customHeight="1" thickBot="1" x14ac:dyDescent="0.25">
      <c r="A21" s="70" t="s">
        <v>54</v>
      </c>
      <c r="B21" s="70" t="s">
        <v>67</v>
      </c>
      <c r="C21" s="71" t="s">
        <v>68</v>
      </c>
      <c r="D21" s="72"/>
      <c r="E21" s="143">
        <v>2.1387792019496445</v>
      </c>
      <c r="F21" s="143">
        <v>0.46920893326307561</v>
      </c>
      <c r="G21" s="143">
        <v>12.050718645969875</v>
      </c>
      <c r="H21" s="143" t="s">
        <v>445</v>
      </c>
      <c r="I21" s="143">
        <v>0.34638364971809821</v>
      </c>
      <c r="J21" s="143">
        <v>0.41648628937332904</v>
      </c>
      <c r="K21" s="143">
        <v>0.49540114257154283</v>
      </c>
      <c r="L21" s="143">
        <v>0.11653640813305015</v>
      </c>
      <c r="M21" s="143">
        <v>2.0306513109372006</v>
      </c>
      <c r="N21" s="143">
        <v>0.36862745846250389</v>
      </c>
      <c r="O21" s="143">
        <v>5.9422026547118652E-3</v>
      </c>
      <c r="P21" s="143">
        <v>1.7429278479269988E-2</v>
      </c>
      <c r="Q21" s="143">
        <v>1.8044409288832334E-2</v>
      </c>
      <c r="R21" s="143">
        <v>0.16651825757361111</v>
      </c>
      <c r="S21" s="143">
        <v>0.10719658826589031</v>
      </c>
      <c r="T21" s="143">
        <v>3.0218412549422533</v>
      </c>
      <c r="U21" s="143">
        <v>4.2073934936452699E-3</v>
      </c>
      <c r="V21" s="143">
        <v>0.37391161561080299</v>
      </c>
      <c r="W21" s="143">
        <v>0.29965285687960913</v>
      </c>
      <c r="X21" s="143">
        <v>9.157573030367494E-2</v>
      </c>
      <c r="Y21" s="143">
        <v>0.28327804966274894</v>
      </c>
      <c r="Z21" s="143">
        <v>6.3218224202240547E-2</v>
      </c>
      <c r="AA21" s="143">
        <v>5.3578662526716538E-2</v>
      </c>
      <c r="AB21" s="143">
        <v>0.49165066669538099</v>
      </c>
      <c r="AC21" s="143">
        <v>8.4977761068401932E-4</v>
      </c>
      <c r="AD21" s="143">
        <v>0.23300353841336016</v>
      </c>
      <c r="AE21" s="149"/>
      <c r="AF21" s="145">
        <v>12239.217234129048</v>
      </c>
      <c r="AG21" s="145">
        <v>1370.6090494903538</v>
      </c>
      <c r="AH21" s="145">
        <v>9399.6288969082689</v>
      </c>
      <c r="AI21" s="145" t="s">
        <v>445</v>
      </c>
      <c r="AJ21" s="145" t="s">
        <v>445</v>
      </c>
      <c r="AK21" s="145" t="s">
        <v>430</v>
      </c>
      <c r="AL21" s="146" t="s">
        <v>50</v>
      </c>
    </row>
    <row r="22" spans="1:38" s="2" customFormat="1" ht="26.25" customHeight="1" thickBot="1" x14ac:dyDescent="0.25">
      <c r="A22" s="70" t="s">
        <v>54</v>
      </c>
      <c r="B22" s="74" t="s">
        <v>69</v>
      </c>
      <c r="C22" s="71" t="s">
        <v>70</v>
      </c>
      <c r="D22" s="72"/>
      <c r="E22" s="143">
        <v>2.784368035669492</v>
      </c>
      <c r="F22" s="143">
        <v>0.34944187032983492</v>
      </c>
      <c r="G22" s="143">
        <v>2.0659498907350842</v>
      </c>
      <c r="H22" s="143" t="s">
        <v>445</v>
      </c>
      <c r="I22" s="143">
        <v>0.37657706275585973</v>
      </c>
      <c r="J22" s="143">
        <v>0.42104108879707153</v>
      </c>
      <c r="K22" s="143">
        <v>0.46333266055004962</v>
      </c>
      <c r="L22" s="143">
        <v>5.3939478815714051E-2</v>
      </c>
      <c r="M22" s="143">
        <v>2.9255722065514238</v>
      </c>
      <c r="N22" s="143">
        <v>0.44864385050785699</v>
      </c>
      <c r="O22" s="143">
        <v>6.3389754198087452E-3</v>
      </c>
      <c r="P22" s="143">
        <v>2.4645285442663097E-2</v>
      </c>
      <c r="Q22" s="143">
        <v>1.5535314867517632E-2</v>
      </c>
      <c r="R22" s="143">
        <v>8.6079001391635809E-2</v>
      </c>
      <c r="S22" s="143">
        <v>7.7254414663855478E-2</v>
      </c>
      <c r="T22" s="143">
        <v>0.98724084484276353</v>
      </c>
      <c r="U22" s="143">
        <v>5.7436332986743627E-3</v>
      </c>
      <c r="V22" s="143">
        <v>0.61331805034511311</v>
      </c>
      <c r="W22" s="143">
        <v>1.6631823141942399E-2</v>
      </c>
      <c r="X22" s="143">
        <v>5.5057692314329915E-3</v>
      </c>
      <c r="Y22" s="143">
        <v>3.6162327993973502E-2</v>
      </c>
      <c r="Z22" s="143">
        <v>6.0618646298282661E-3</v>
      </c>
      <c r="AA22" s="143">
        <v>5.5296981993405488E-3</v>
      </c>
      <c r="AB22" s="143">
        <v>5.325966005457531E-2</v>
      </c>
      <c r="AC22" s="143">
        <v>1.4303465730563829E-2</v>
      </c>
      <c r="AD22" s="143">
        <v>0.3202732544017553</v>
      </c>
      <c r="AE22" s="149"/>
      <c r="AF22" s="145">
        <v>3949.5697804227138</v>
      </c>
      <c r="AG22" s="145">
        <v>2911.9103938095122</v>
      </c>
      <c r="AH22" s="145">
        <v>2064.864647905913</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0.20987515294502698</v>
      </c>
      <c r="X23" s="143">
        <v>5.8142954695519763E-2</v>
      </c>
      <c r="Y23" s="143">
        <v>0.21572061843064946</v>
      </c>
      <c r="Z23" s="143">
        <v>4.2216587557665976E-2</v>
      </c>
      <c r="AA23" s="143">
        <v>3.6275061938851348E-2</v>
      </c>
      <c r="AB23" s="143">
        <v>0.35235522262268654</v>
      </c>
      <c r="AC23" s="143">
        <v>3.9316677304866302E-3</v>
      </c>
      <c r="AD23" s="143">
        <v>0.10150001569550135</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1.9753040879325741</v>
      </c>
      <c r="F24" s="143">
        <v>0.56500612874329581</v>
      </c>
      <c r="G24" s="143">
        <v>7.8802228617266268</v>
      </c>
      <c r="H24" s="143">
        <v>0.14871141812159999</v>
      </c>
      <c r="I24" s="143">
        <v>0.4559356816631856</v>
      </c>
      <c r="J24" s="143">
        <v>0.51645024356083202</v>
      </c>
      <c r="K24" s="143">
        <v>0.59186784916477242</v>
      </c>
      <c r="L24" s="143">
        <v>0.14246407083098808</v>
      </c>
      <c r="M24" s="143">
        <v>2.5519809335376431</v>
      </c>
      <c r="N24" s="143">
        <v>0.34759117638057813</v>
      </c>
      <c r="O24" s="143">
        <v>5.6312233003382714E-2</v>
      </c>
      <c r="P24" s="143">
        <v>1.169702150601159E-2</v>
      </c>
      <c r="Q24" s="143">
        <v>1.3782780474763952E-2</v>
      </c>
      <c r="R24" s="143">
        <v>0.22782083317146254</v>
      </c>
      <c r="S24" s="143">
        <v>0.10614397748958565</v>
      </c>
      <c r="T24" s="143">
        <v>2.6003163725318359</v>
      </c>
      <c r="U24" s="143">
        <v>4.4791808894187948E-3</v>
      </c>
      <c r="V24" s="143">
        <v>2.2617536652860868</v>
      </c>
      <c r="W24" s="143" t="s">
        <v>429</v>
      </c>
      <c r="X24" s="143" t="s">
        <v>429</v>
      </c>
      <c r="Y24" s="143" t="s">
        <v>429</v>
      </c>
      <c r="Z24" s="143" t="s">
        <v>429</v>
      </c>
      <c r="AA24" s="143" t="s">
        <v>429</v>
      </c>
      <c r="AB24" s="143" t="s">
        <v>429</v>
      </c>
      <c r="AC24" s="143" t="s">
        <v>430</v>
      </c>
      <c r="AD24" s="143" t="s">
        <v>430</v>
      </c>
      <c r="AE24" s="149"/>
      <c r="AF24" s="145">
        <v>11664.235216944449</v>
      </c>
      <c r="AG24" s="145">
        <v>596.67133381733197</v>
      </c>
      <c r="AH24" s="145">
        <v>5243.1075689332038</v>
      </c>
      <c r="AI24" s="145">
        <v>712.34630070397679</v>
      </c>
      <c r="AJ24" s="145" t="s">
        <v>445</v>
      </c>
      <c r="AK24" s="145" t="s">
        <v>430</v>
      </c>
      <c r="AL24" s="146" t="s">
        <v>50</v>
      </c>
    </row>
    <row r="25" spans="1:38" s="2" customFormat="1" ht="26.25" customHeight="1" thickBot="1" x14ac:dyDescent="0.25">
      <c r="A25" s="70" t="s">
        <v>74</v>
      </c>
      <c r="B25" s="74" t="s">
        <v>75</v>
      </c>
      <c r="C25" s="76" t="s">
        <v>76</v>
      </c>
      <c r="D25" s="72"/>
      <c r="E25" s="143">
        <v>1.0897369749126691</v>
      </c>
      <c r="F25" s="143">
        <v>0.13317975068853929</v>
      </c>
      <c r="G25" s="143">
        <v>7.1791489641844231E-2</v>
      </c>
      <c r="H25" s="143" t="s">
        <v>457</v>
      </c>
      <c r="I25" s="143">
        <v>9.0799867983238549E-3</v>
      </c>
      <c r="J25" s="143">
        <v>9.0799867983238549E-3</v>
      </c>
      <c r="K25" s="143">
        <v>9.0799867983238549E-3</v>
      </c>
      <c r="L25" s="143">
        <v>4.3583936631954503E-3</v>
      </c>
      <c r="M25" s="143">
        <v>0.9766516965992309</v>
      </c>
      <c r="N25" s="143">
        <v>3.0152123225777298E-4</v>
      </c>
      <c r="O25" s="143">
        <v>2.2614092419332973E-5</v>
      </c>
      <c r="P25" s="143">
        <v>4.5228184838665944E-4</v>
      </c>
      <c r="Q25" s="143">
        <v>1.1307046209666486E-4</v>
      </c>
      <c r="R25" s="143">
        <v>7.5380308064443248E-4</v>
      </c>
      <c r="S25" s="143">
        <v>8.2918338870887568E-4</v>
      </c>
      <c r="T25" s="143">
        <v>3.0152123225777298E-5</v>
      </c>
      <c r="U25" s="143">
        <v>4.1459169435443784E-4</v>
      </c>
      <c r="V25" s="143">
        <v>0.1093014466934427</v>
      </c>
      <c r="W25" s="143" t="s">
        <v>457</v>
      </c>
      <c r="X25" s="143" t="s">
        <v>457</v>
      </c>
      <c r="Y25" s="143" t="s">
        <v>457</v>
      </c>
      <c r="Z25" s="143" t="s">
        <v>457</v>
      </c>
      <c r="AA25" s="143" t="s">
        <v>457</v>
      </c>
      <c r="AB25" s="143" t="s">
        <v>457</v>
      </c>
      <c r="AC25" s="143" t="s">
        <v>430</v>
      </c>
      <c r="AD25" s="143" t="s">
        <v>430</v>
      </c>
      <c r="AE25" s="149"/>
      <c r="AF25" s="145">
        <v>3769.0154032221621</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0.11484684000023039</v>
      </c>
      <c r="F26" s="143">
        <v>8.4914951922531231E-3</v>
      </c>
      <c r="G26" s="143">
        <v>7.0628636372694455E-3</v>
      </c>
      <c r="H26" s="143" t="s">
        <v>457</v>
      </c>
      <c r="I26" s="143">
        <v>6.3078897743308474E-4</v>
      </c>
      <c r="J26" s="143">
        <v>6.3078897743308474E-4</v>
      </c>
      <c r="K26" s="143">
        <v>6.3078897743308474E-4</v>
      </c>
      <c r="L26" s="143">
        <v>3.0277870916788064E-4</v>
      </c>
      <c r="M26" s="143">
        <v>7.9310975258534616E-2</v>
      </c>
      <c r="N26" s="143">
        <v>3.5499515568307802E-3</v>
      </c>
      <c r="O26" s="143">
        <v>4.9342294127532381E-6</v>
      </c>
      <c r="P26" s="143">
        <v>5.6305569387140244E-5</v>
      </c>
      <c r="Q26" s="143">
        <v>1.1537713101502042E-5</v>
      </c>
      <c r="R26" s="143">
        <v>8.2740125079196021E-5</v>
      </c>
      <c r="S26" s="143">
        <v>8.7724009285228825E-5</v>
      </c>
      <c r="T26" s="143">
        <v>6.0825197201489721E-6</v>
      </c>
      <c r="U26" s="143">
        <v>4.1086382001104976E-5</v>
      </c>
      <c r="V26" s="143">
        <v>1.0805154362898516E-2</v>
      </c>
      <c r="W26" s="143" t="s">
        <v>457</v>
      </c>
      <c r="X26" s="143" t="s">
        <v>457</v>
      </c>
      <c r="Y26" s="143" t="s">
        <v>457</v>
      </c>
      <c r="Z26" s="143" t="s">
        <v>457</v>
      </c>
      <c r="AA26" s="143" t="s">
        <v>457</v>
      </c>
      <c r="AB26" s="143" t="s">
        <v>457</v>
      </c>
      <c r="AC26" s="143" t="s">
        <v>430</v>
      </c>
      <c r="AD26" s="143" t="s">
        <v>430</v>
      </c>
      <c r="AE26" s="149"/>
      <c r="AF26" s="145">
        <v>371.05081407522533</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25.158870414678709</v>
      </c>
      <c r="F27" s="143">
        <v>17.243079571073668</v>
      </c>
      <c r="G27" s="143">
        <v>0.79838439766862312</v>
      </c>
      <c r="H27" s="143">
        <v>1.6697168636033985</v>
      </c>
      <c r="I27" s="143">
        <v>0.95531227848495082</v>
      </c>
      <c r="J27" s="143">
        <v>0.95531227848495059</v>
      </c>
      <c r="K27" s="143">
        <v>0.95531227848495082</v>
      </c>
      <c r="L27" s="143">
        <v>0.61653887863370616</v>
      </c>
      <c r="M27" s="143">
        <v>166.89724749522276</v>
      </c>
      <c r="N27" s="143">
        <v>4.4455356588206554</v>
      </c>
      <c r="O27" s="143">
        <v>3.2016057858548513E-4</v>
      </c>
      <c r="P27" s="143">
        <v>1.5517702817420575E-2</v>
      </c>
      <c r="Q27" s="143">
        <v>4.9296660906984334E-4</v>
      </c>
      <c r="R27" s="143">
        <v>1.3610088535520355E-2</v>
      </c>
      <c r="S27" s="143">
        <v>9.5324236562391029E-3</v>
      </c>
      <c r="T27" s="143">
        <v>3.4909605358588404E-3</v>
      </c>
      <c r="U27" s="143">
        <v>3.4561206096871686E-4</v>
      </c>
      <c r="V27" s="143">
        <v>5.7789534531335202E-2</v>
      </c>
      <c r="W27" s="143">
        <v>1.5213014999999999</v>
      </c>
      <c r="X27" s="143">
        <v>2.7420203689E-2</v>
      </c>
      <c r="Y27" s="143">
        <v>3.23399044777E-2</v>
      </c>
      <c r="Z27" s="143">
        <v>2.3042415440700001E-2</v>
      </c>
      <c r="AA27" s="143">
        <v>3.03955192896E-2</v>
      </c>
      <c r="AB27" s="143">
        <v>0.113198042897</v>
      </c>
      <c r="AC27" s="143">
        <v>1.4234688000000001E-3</v>
      </c>
      <c r="AD27" s="143">
        <v>2.4591659999999998E-4</v>
      </c>
      <c r="AE27" s="149"/>
      <c r="AF27" s="145">
        <v>88039.005724735238</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6.4073858278494544</v>
      </c>
      <c r="F28" s="143">
        <v>0.84393501190756315</v>
      </c>
      <c r="G28" s="143">
        <v>0.30128568346986778</v>
      </c>
      <c r="H28" s="143">
        <v>1.1925141183577232E-2</v>
      </c>
      <c r="I28" s="143">
        <v>0.88042065029313854</v>
      </c>
      <c r="J28" s="143">
        <v>0.88042065029313865</v>
      </c>
      <c r="K28" s="143">
        <v>0.88042065029313843</v>
      </c>
      <c r="L28" s="143">
        <v>0.570592275805899</v>
      </c>
      <c r="M28" s="143">
        <v>4.3154999141140076</v>
      </c>
      <c r="N28" s="143">
        <v>2.7446015398456095E-2</v>
      </c>
      <c r="O28" s="143">
        <v>2.3132415904196243E-5</v>
      </c>
      <c r="P28" s="143">
        <v>2.3391953899004028E-3</v>
      </c>
      <c r="Q28" s="143">
        <v>4.5362106240837285E-5</v>
      </c>
      <c r="R28" s="143">
        <v>3.682455721500574E-3</v>
      </c>
      <c r="S28" s="143">
        <v>2.4718966342157731E-3</v>
      </c>
      <c r="T28" s="143">
        <v>1.0607054713011272E-4</v>
      </c>
      <c r="U28" s="143">
        <v>4.4459380673282111E-5</v>
      </c>
      <c r="V28" s="143">
        <v>7.9756067541641214E-3</v>
      </c>
      <c r="W28" s="143">
        <v>0.37784650000000003</v>
      </c>
      <c r="X28" s="143">
        <v>1.07185127423E-2</v>
      </c>
      <c r="Y28" s="143">
        <v>1.20205989005E-2</v>
      </c>
      <c r="Z28" s="143">
        <v>9.4201430531000007E-3</v>
      </c>
      <c r="AA28" s="143">
        <v>1.00011897944E-2</v>
      </c>
      <c r="AB28" s="143">
        <v>4.21604444903E-2</v>
      </c>
      <c r="AC28" s="143">
        <v>2.9469780000000002E-4</v>
      </c>
      <c r="AD28" s="143">
        <v>5.4553199999999998E-5</v>
      </c>
      <c r="AE28" s="149"/>
      <c r="AF28" s="145">
        <v>18880.440946470291</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30.201168017480018</v>
      </c>
      <c r="F29" s="143">
        <v>1.6466328634684444</v>
      </c>
      <c r="G29" s="143">
        <v>0.55776418049014054</v>
      </c>
      <c r="H29" s="143">
        <v>1.4865389301274132E-2</v>
      </c>
      <c r="I29" s="143">
        <v>0.83544765279602673</v>
      </c>
      <c r="J29" s="143">
        <v>0.83544765279602684</v>
      </c>
      <c r="K29" s="143">
        <v>0.83544765279602717</v>
      </c>
      <c r="L29" s="143">
        <v>0.48499313681962347</v>
      </c>
      <c r="M29" s="143">
        <v>5.9645350074319063</v>
      </c>
      <c r="N29" s="143">
        <v>3.7454414940489285E-3</v>
      </c>
      <c r="O29" s="143">
        <v>4.0038436637810583E-5</v>
      </c>
      <c r="P29" s="143">
        <v>4.2302046214118824E-3</v>
      </c>
      <c r="Q29" s="143">
        <v>7.9965915978052858E-5</v>
      </c>
      <c r="R29" s="143">
        <v>6.7757990570013792E-3</v>
      </c>
      <c r="S29" s="143">
        <v>4.5440765912554068E-3</v>
      </c>
      <c r="T29" s="143">
        <v>1.6181810601476683E-4</v>
      </c>
      <c r="U29" s="143">
        <v>7.9854958680484537E-5</v>
      </c>
      <c r="V29" s="143">
        <v>1.4370563843560171E-2</v>
      </c>
      <c r="W29" s="143">
        <v>0.3230885</v>
      </c>
      <c r="X29" s="143">
        <v>4.6155502551999995E-3</v>
      </c>
      <c r="Y29" s="143">
        <v>2.7949720988400002E-2</v>
      </c>
      <c r="Z29" s="143">
        <v>3.1231890058500002E-2</v>
      </c>
      <c r="AA29" s="143">
        <v>7.1797448410999996E-3</v>
      </c>
      <c r="AB29" s="143">
        <v>7.09769061432E-2</v>
      </c>
      <c r="AC29" s="143">
        <v>2.4755440000000001E-4</v>
      </c>
      <c r="AD29" s="143">
        <v>6.2152900000000006E-5</v>
      </c>
      <c r="AE29" s="149"/>
      <c r="AF29" s="145">
        <v>34514.729809735167</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3.7647113558065104E-2</v>
      </c>
      <c r="F30" s="143">
        <v>0.22784539811850882</v>
      </c>
      <c r="G30" s="143">
        <v>1.1689959055078847E-3</v>
      </c>
      <c r="H30" s="143">
        <v>2.2359434199908481E-4</v>
      </c>
      <c r="I30" s="143">
        <v>5.2446012557364908E-3</v>
      </c>
      <c r="J30" s="143">
        <v>5.2446012557364917E-3</v>
      </c>
      <c r="K30" s="143">
        <v>5.2446012557364908E-3</v>
      </c>
      <c r="L30" s="143">
        <v>7.0794788944457702E-4</v>
      </c>
      <c r="M30" s="143">
        <v>2.0393898296947333</v>
      </c>
      <c r="N30" s="143">
        <v>1.1755636013164716E-2</v>
      </c>
      <c r="O30" s="143">
        <v>7.0326817507046139E-5</v>
      </c>
      <c r="P30" s="143">
        <v>3.3900881259728647E-5</v>
      </c>
      <c r="Q30" s="143">
        <v>1.168995905507885E-6</v>
      </c>
      <c r="R30" s="143">
        <v>3.1738043781934651E-4</v>
      </c>
      <c r="S30" s="143">
        <v>1.1883312309377607E-2</v>
      </c>
      <c r="T30" s="143">
        <v>4.9533716100990343E-4</v>
      </c>
      <c r="U30" s="143">
        <v>7.0021784669750629E-5</v>
      </c>
      <c r="V30" s="143">
        <v>6.9948787171275929E-3</v>
      </c>
      <c r="W30" s="143">
        <v>3.2859999999999999E-3</v>
      </c>
      <c r="X30" s="143">
        <v>4.6779300099999999E-5</v>
      </c>
      <c r="Y30" s="143">
        <v>8.1313558800000005E-5</v>
      </c>
      <c r="Z30" s="143">
        <v>3.0414604299999998E-5</v>
      </c>
      <c r="AA30" s="143">
        <v>9.4558291099999992E-5</v>
      </c>
      <c r="AB30" s="143">
        <v>2.5306575429999997E-4</v>
      </c>
      <c r="AC30" s="143">
        <v>3.2857000000000002E-6</v>
      </c>
      <c r="AD30" s="143">
        <v>2.7833000000000001E-6</v>
      </c>
      <c r="AE30" s="149"/>
      <c r="AF30" s="145">
        <v>174.75169779764732</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3.114175598540228</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0.50318763295927593</v>
      </c>
      <c r="J32" s="143">
        <v>0.93947826642817367</v>
      </c>
      <c r="K32" s="143">
        <v>1.2398903588113506</v>
      </c>
      <c r="L32" s="143">
        <v>0.22206436326311291</v>
      </c>
      <c r="M32" s="143" t="s">
        <v>430</v>
      </c>
      <c r="N32" s="143">
        <v>1.2722035910245701</v>
      </c>
      <c r="O32" s="143">
        <v>5.9271984993933295E-3</v>
      </c>
      <c r="P32" s="143" t="s">
        <v>430</v>
      </c>
      <c r="Q32" s="143">
        <v>4.0057780095260979E-12</v>
      </c>
      <c r="R32" s="143">
        <v>0.47104457433717772</v>
      </c>
      <c r="S32" s="143">
        <v>10.310669561364435</v>
      </c>
      <c r="T32" s="143">
        <v>7.4733939567597094E-2</v>
      </c>
      <c r="U32" s="143">
        <v>1.0106325249055302E-2</v>
      </c>
      <c r="V32" s="143">
        <v>4.0057780095260993</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49913.360178091214</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0.28846281367662979</v>
      </c>
      <c r="J33" s="143">
        <v>0.53024848922803869</v>
      </c>
      <c r="K33" s="143">
        <v>1.0604969784560774</v>
      </c>
      <c r="L33" s="143">
        <v>4.3949210547952283E-2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49913.360178091214</v>
      </c>
      <c r="AL33" s="146" t="s">
        <v>431</v>
      </c>
    </row>
    <row r="34" spans="1:38" s="2" customFormat="1" ht="26.25" customHeight="1" thickBot="1" x14ac:dyDescent="0.25">
      <c r="A34" s="70" t="s">
        <v>71</v>
      </c>
      <c r="B34" s="70" t="s">
        <v>94</v>
      </c>
      <c r="C34" s="71" t="s">
        <v>95</v>
      </c>
      <c r="D34" s="72"/>
      <c r="E34" s="143">
        <v>2.0328808971384378</v>
      </c>
      <c r="F34" s="143">
        <v>0.18039878190255224</v>
      </c>
      <c r="G34" s="143">
        <v>0.12416403387600003</v>
      </c>
      <c r="H34" s="143">
        <v>2.7156805877803558E-4</v>
      </c>
      <c r="I34" s="143">
        <v>5.3149748646558401E-2</v>
      </c>
      <c r="J34" s="143">
        <v>5.5865429234338758E-2</v>
      </c>
      <c r="K34" s="143">
        <v>5.8969064191802013E-2</v>
      </c>
      <c r="L34" s="143">
        <v>3.8329891724671307E-2</v>
      </c>
      <c r="M34" s="143">
        <v>0.41511117556071148</v>
      </c>
      <c r="N34" s="143" t="s">
        <v>457</v>
      </c>
      <c r="O34" s="143">
        <v>3.8795436968290802E-4</v>
      </c>
      <c r="P34" s="143" t="s">
        <v>457</v>
      </c>
      <c r="Q34" s="143" t="s">
        <v>457</v>
      </c>
      <c r="R34" s="143">
        <v>1.9397718484145401E-3</v>
      </c>
      <c r="S34" s="143">
        <v>6.5952242846094355E-2</v>
      </c>
      <c r="T34" s="143">
        <v>2.7156805877803563E-3</v>
      </c>
      <c r="U34" s="143">
        <v>3.8795436968290802E-4</v>
      </c>
      <c r="V34" s="143">
        <v>3.8795436968290804E-2</v>
      </c>
      <c r="W34" s="143">
        <v>1.819885332845219E-2</v>
      </c>
      <c r="X34" s="143">
        <v>1.1638631090487238E-3</v>
      </c>
      <c r="Y34" s="143">
        <v>1.9397718484145401E-3</v>
      </c>
      <c r="Z34" s="143">
        <v>1.7592224884170448E-3</v>
      </c>
      <c r="AA34" s="143">
        <v>4.0441896285449316E-4</v>
      </c>
      <c r="AB34" s="143">
        <v>5.2672764087348025E-3</v>
      </c>
      <c r="AC34" s="143" t="s">
        <v>430</v>
      </c>
      <c r="AD34" s="143" t="s">
        <v>430</v>
      </c>
      <c r="AE34" s="149"/>
      <c r="AF34" s="145">
        <v>1680.1628400000002</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3.781363112514029</v>
      </c>
      <c r="F36" s="143">
        <v>0.13166327025527744</v>
      </c>
      <c r="G36" s="143">
        <v>1.2220150235978116</v>
      </c>
      <c r="H36" s="143" t="s">
        <v>457</v>
      </c>
      <c r="I36" s="143">
        <v>0.17208163512763872</v>
      </c>
      <c r="J36" s="143">
        <v>0.18937318049389865</v>
      </c>
      <c r="K36" s="143">
        <v>0.18937318049389865</v>
      </c>
      <c r="L36" s="143">
        <v>2.9255685953108575E-2</v>
      </c>
      <c r="M36" s="143">
        <v>0.35457435710323332</v>
      </c>
      <c r="N36" s="143">
        <v>7.4790089761378829E-3</v>
      </c>
      <c r="O36" s="143">
        <v>7.2915453662599102E-4</v>
      </c>
      <c r="P36" s="143">
        <v>1.1874636098779729E-3</v>
      </c>
      <c r="Q36" s="143">
        <v>1.7916618146503964E-2</v>
      </c>
      <c r="R36" s="143">
        <v>1.9145772683129954E-2</v>
      </c>
      <c r="S36" s="143">
        <v>5.1415599223087208E-2</v>
      </c>
      <c r="T36" s="143">
        <v>0.82291545366259911</v>
      </c>
      <c r="U36" s="143">
        <v>7.5415453662599097E-3</v>
      </c>
      <c r="V36" s="143">
        <v>5.7498544395118915E-2</v>
      </c>
      <c r="W36" s="143">
        <v>1.4729008976137884E-2</v>
      </c>
      <c r="X36" s="143" t="s">
        <v>457</v>
      </c>
      <c r="Y36" s="143" t="s">
        <v>457</v>
      </c>
      <c r="Z36" s="143" t="s">
        <v>457</v>
      </c>
      <c r="AA36" s="143" t="s">
        <v>457</v>
      </c>
      <c r="AB36" s="143" t="s">
        <v>457</v>
      </c>
      <c r="AC36" s="143">
        <v>5.3332362930079286E-3</v>
      </c>
      <c r="AD36" s="143">
        <v>1.5120787239178764E-2</v>
      </c>
      <c r="AE36" s="149"/>
      <c r="AF36" s="145">
        <v>2023.323236905431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5.2832891614410446E-2</v>
      </c>
      <c r="F37" s="143">
        <v>1.7610963871470149E-3</v>
      </c>
      <c r="G37" s="143">
        <v>1.028177133678145E-4</v>
      </c>
      <c r="H37" s="143" t="s">
        <v>457</v>
      </c>
      <c r="I37" s="143">
        <v>2.2013704839337687E-4</v>
      </c>
      <c r="J37" s="143">
        <v>2.2013704839337687E-4</v>
      </c>
      <c r="K37" s="143">
        <v>2.2013704839337687E-4</v>
      </c>
      <c r="L37" s="143">
        <v>5.5034262098344217E-6</v>
      </c>
      <c r="M37" s="143">
        <v>5.2832891614410437E-3</v>
      </c>
      <c r="N37" s="143">
        <v>1.6510278629503263E-6</v>
      </c>
      <c r="O37" s="143">
        <v>2.7517131049172108E-7</v>
      </c>
      <c r="P37" s="143">
        <v>1.1006852419668843E-4</v>
      </c>
      <c r="Q37" s="143">
        <v>1.3208222903602609E-4</v>
      </c>
      <c r="R37" s="143">
        <v>8.3652078389483203E-7</v>
      </c>
      <c r="S37" s="143">
        <v>8.3652078389483211E-8</v>
      </c>
      <c r="T37" s="143">
        <v>5.6134947340311095E-7</v>
      </c>
      <c r="U37" s="143">
        <v>1.2107537661635724E-5</v>
      </c>
      <c r="V37" s="143">
        <v>1.6510278629503263E-6</v>
      </c>
      <c r="W37" s="143">
        <v>5.5034262098344207E-4</v>
      </c>
      <c r="X37" s="143" t="s">
        <v>457</v>
      </c>
      <c r="Y37" s="143" t="s">
        <v>457</v>
      </c>
      <c r="Z37" s="143" t="s">
        <v>457</v>
      </c>
      <c r="AA37" s="143" t="s">
        <v>457</v>
      </c>
      <c r="AB37" s="143" t="s">
        <v>457</v>
      </c>
      <c r="AC37" s="143" t="s">
        <v>457</v>
      </c>
      <c r="AD37" s="143" t="s">
        <v>457</v>
      </c>
      <c r="AE37" s="149"/>
      <c r="AF37" s="145" t="s">
        <v>445</v>
      </c>
      <c r="AG37" s="145" t="s">
        <v>430</v>
      </c>
      <c r="AH37" s="145">
        <v>1100.6852419668842</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3.1637053706080951</v>
      </c>
      <c r="F39" s="143">
        <v>0.53165873179166889</v>
      </c>
      <c r="G39" s="143">
        <v>2.3780900231523727</v>
      </c>
      <c r="H39" s="143" t="s">
        <v>445</v>
      </c>
      <c r="I39" s="143">
        <v>0.38627954933080133</v>
      </c>
      <c r="J39" s="143">
        <v>0.49629211479024332</v>
      </c>
      <c r="K39" s="143">
        <v>0.6276728680207736</v>
      </c>
      <c r="L39" s="143">
        <v>0.20208738929560244</v>
      </c>
      <c r="M39" s="143">
        <v>1.4015191899290818</v>
      </c>
      <c r="N39" s="143">
        <v>0.3697443950327351</v>
      </c>
      <c r="O39" s="143">
        <v>6.8228147456709512E-3</v>
      </c>
      <c r="P39" s="143">
        <v>4.7924772705348609E-3</v>
      </c>
      <c r="Q39" s="143">
        <v>2.3673298060914408E-2</v>
      </c>
      <c r="R39" s="143">
        <v>0.28020913788472879</v>
      </c>
      <c r="S39" s="143">
        <v>0.1592098382360759</v>
      </c>
      <c r="T39" s="143">
        <v>5.6448707538301779</v>
      </c>
      <c r="U39" s="143">
        <v>3.2267297255279318E-3</v>
      </c>
      <c r="V39" s="143">
        <v>0.21651775997963707</v>
      </c>
      <c r="W39" s="143">
        <v>0.17087701433442565</v>
      </c>
      <c r="X39" s="143">
        <v>5.8214609919415281E-2</v>
      </c>
      <c r="Y39" s="143">
        <v>0.37316546633968051</v>
      </c>
      <c r="Z39" s="143">
        <v>5.5188644246536488E-2</v>
      </c>
      <c r="AA39" s="143">
        <v>4.9719502683953615E-2</v>
      </c>
      <c r="AB39" s="143">
        <v>0.53628822318958591</v>
      </c>
      <c r="AC39" s="143">
        <v>4.8779446885994452E-3</v>
      </c>
      <c r="AD39" s="143">
        <v>2.8380532985616404E-2</v>
      </c>
      <c r="AE39" s="149"/>
      <c r="AF39" s="145">
        <v>22031.782016349742</v>
      </c>
      <c r="AG39" s="145">
        <v>166.927716</v>
      </c>
      <c r="AH39" s="145">
        <v>12705.701124998857</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5.432999721782819</v>
      </c>
      <c r="F41" s="143">
        <v>12.34571619064042</v>
      </c>
      <c r="G41" s="143">
        <v>15.069721455280465</v>
      </c>
      <c r="H41" s="143">
        <v>5.7715966986434983E-2</v>
      </c>
      <c r="I41" s="143">
        <v>10.336468053979281</v>
      </c>
      <c r="J41" s="143">
        <v>10.497783230012894</v>
      </c>
      <c r="K41" s="143">
        <v>11.506058035011232</v>
      </c>
      <c r="L41" s="143">
        <v>0.6817935414447418</v>
      </c>
      <c r="M41" s="143">
        <v>28.180165051507654</v>
      </c>
      <c r="N41" s="143">
        <v>3.2032398454562583</v>
      </c>
      <c r="O41" s="143">
        <v>4.6126453698393369E-2</v>
      </c>
      <c r="P41" s="143">
        <v>0.13167358035965951</v>
      </c>
      <c r="Q41" s="143">
        <v>6.3915502090101509E-2</v>
      </c>
      <c r="R41" s="143">
        <v>0.29800942850283574</v>
      </c>
      <c r="S41" s="143">
        <v>0.55505659834980403</v>
      </c>
      <c r="T41" s="143">
        <v>0.31261809273869023</v>
      </c>
      <c r="U41" s="143">
        <v>2.9391359973250433</v>
      </c>
      <c r="V41" s="143">
        <v>5.7707466747103711</v>
      </c>
      <c r="W41" s="143">
        <v>20.228694014130635</v>
      </c>
      <c r="X41" s="143">
        <v>5.7220331315127178</v>
      </c>
      <c r="Y41" s="143">
        <v>8.1621362818361369</v>
      </c>
      <c r="Z41" s="143">
        <v>3.2161035680246686</v>
      </c>
      <c r="AA41" s="143">
        <v>2.750458626376961</v>
      </c>
      <c r="AB41" s="143">
        <v>19.850731607750483</v>
      </c>
      <c r="AC41" s="143">
        <v>1.8779968344854299E-2</v>
      </c>
      <c r="AD41" s="143">
        <v>4.1628844954615305</v>
      </c>
      <c r="AE41" s="149"/>
      <c r="AF41" s="145">
        <v>38302.308553071365</v>
      </c>
      <c r="AG41" s="145">
        <v>24487.3018903968</v>
      </c>
      <c r="AH41" s="145">
        <v>18365.7001687632</v>
      </c>
      <c r="AI41" s="145">
        <v>719.56823456165637</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0.11216839132800002</v>
      </c>
      <c r="F43" s="143">
        <v>1.1216839132800005E-2</v>
      </c>
      <c r="G43" s="143">
        <v>8.2892441191392038E-2</v>
      </c>
      <c r="H43" s="143" t="s">
        <v>457</v>
      </c>
      <c r="I43" s="143">
        <v>1.8507784569120004E-2</v>
      </c>
      <c r="J43" s="143">
        <v>2.4116204135520004E-2</v>
      </c>
      <c r="K43" s="143">
        <v>3.0846307615200009E-2</v>
      </c>
      <c r="L43" s="143">
        <v>1.0364359358707205E-2</v>
      </c>
      <c r="M43" s="143">
        <v>4.4867356531200019E-2</v>
      </c>
      <c r="N43" s="143">
        <v>1.7946942612480005E-2</v>
      </c>
      <c r="O43" s="143">
        <v>3.3650517398400008E-4</v>
      </c>
      <c r="P43" s="143">
        <v>1.1216839132800003E-4</v>
      </c>
      <c r="Q43" s="143">
        <v>1.1216839132800003E-3</v>
      </c>
      <c r="R43" s="143">
        <v>1.4357554089984004E-2</v>
      </c>
      <c r="S43" s="143">
        <v>8.0761241756160031E-3</v>
      </c>
      <c r="T43" s="143">
        <v>0.29163781745280004</v>
      </c>
      <c r="U43" s="143">
        <v>1.1216839132800003E-4</v>
      </c>
      <c r="V43" s="143">
        <v>8.9734713062400023E-3</v>
      </c>
      <c r="W43" s="143">
        <v>6.7301034796800017E-3</v>
      </c>
      <c r="X43" s="143">
        <v>2.1311994352320005E-3</v>
      </c>
      <c r="Y43" s="143">
        <v>1.6825258699200006E-2</v>
      </c>
      <c r="Z43" s="143">
        <v>1.9068626525760005E-3</v>
      </c>
      <c r="AA43" s="143">
        <v>1.6825258699200004E-3</v>
      </c>
      <c r="AB43" s="143">
        <v>2.2545846656928006E-2</v>
      </c>
      <c r="AC43" s="143">
        <v>2.4677046092160004E-4</v>
      </c>
      <c r="AD43" s="143">
        <v>1.4581890872640005E-7</v>
      </c>
      <c r="AE43" s="149"/>
      <c r="AF43" s="145">
        <v>1121.6839132800003</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10.029353432420733</v>
      </c>
      <c r="F44" s="143">
        <v>1.2389344402705942</v>
      </c>
      <c r="G44" s="143">
        <v>0.74603197072252814</v>
      </c>
      <c r="H44" s="143">
        <v>1.7759888999999999E-3</v>
      </c>
      <c r="I44" s="143">
        <v>0.69210140924768082</v>
      </c>
      <c r="J44" s="143">
        <v>0.69210140924768082</v>
      </c>
      <c r="K44" s="143">
        <v>0.69210140924768082</v>
      </c>
      <c r="L44" s="143">
        <v>0.38757678917870136</v>
      </c>
      <c r="M44" s="143">
        <v>3.6135314460679449</v>
      </c>
      <c r="N44" s="143" t="s">
        <v>457</v>
      </c>
      <c r="O44" s="143">
        <v>2.3310000000000002E-3</v>
      </c>
      <c r="P44" s="143" t="s">
        <v>457</v>
      </c>
      <c r="Q44" s="143" t="s">
        <v>457</v>
      </c>
      <c r="R44" s="143">
        <v>1.1655E-2</v>
      </c>
      <c r="S44" s="143">
        <v>0.39626999999999996</v>
      </c>
      <c r="T44" s="143">
        <v>1.6317000000000002E-2</v>
      </c>
      <c r="U44" s="143">
        <v>2.3310000000000002E-3</v>
      </c>
      <c r="V44" s="143">
        <v>0.2331</v>
      </c>
      <c r="W44" s="143" t="s">
        <v>457</v>
      </c>
      <c r="X44" s="143">
        <v>6.9930000000000001E-3</v>
      </c>
      <c r="Y44" s="143">
        <v>1.1655E-2</v>
      </c>
      <c r="Z44" s="143" t="s">
        <v>457</v>
      </c>
      <c r="AA44" s="143" t="s">
        <v>457</v>
      </c>
      <c r="AB44" s="143">
        <v>1.8648000000000001E-2</v>
      </c>
      <c r="AC44" s="143" t="s">
        <v>429</v>
      </c>
      <c r="AD44" s="143" t="s">
        <v>429</v>
      </c>
      <c r="AE44" s="149"/>
      <c r="AF44" s="145">
        <v>10095.155219520002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2.7711060050431473</v>
      </c>
      <c r="F45" s="143">
        <v>9.8841997632112252E-2</v>
      </c>
      <c r="G45" s="143">
        <v>0.11297923987809672</v>
      </c>
      <c r="H45" s="143" t="s">
        <v>457</v>
      </c>
      <c r="I45" s="143">
        <v>4.9420998816056126E-2</v>
      </c>
      <c r="J45" s="143">
        <v>5.2951070160060142E-2</v>
      </c>
      <c r="K45" s="143">
        <v>5.2951070160060142E-2</v>
      </c>
      <c r="L45" s="143">
        <v>1.6414831749618643E-2</v>
      </c>
      <c r="M45" s="143">
        <v>0.26122527945629676</v>
      </c>
      <c r="N45" s="143">
        <v>4.5890927472052121E-3</v>
      </c>
      <c r="O45" s="143">
        <v>3.5300713440040093E-4</v>
      </c>
      <c r="P45" s="143">
        <v>1.0590214032012027E-3</v>
      </c>
      <c r="Q45" s="143">
        <v>1.4120285376016037E-3</v>
      </c>
      <c r="R45" s="143">
        <v>1.7650356720020047E-3</v>
      </c>
      <c r="S45" s="143">
        <v>3.1064627827235281E-2</v>
      </c>
      <c r="T45" s="143">
        <v>3.5300713440040092E-2</v>
      </c>
      <c r="U45" s="143">
        <v>3.5300713440040094E-3</v>
      </c>
      <c r="V45" s="143">
        <v>4.2360856128048109E-2</v>
      </c>
      <c r="W45" s="143">
        <v>4.5890927472052121E-3</v>
      </c>
      <c r="X45" s="143" t="s">
        <v>457</v>
      </c>
      <c r="Y45" s="143" t="s">
        <v>457</v>
      </c>
      <c r="Z45" s="143" t="s">
        <v>457</v>
      </c>
      <c r="AA45" s="143" t="s">
        <v>457</v>
      </c>
      <c r="AB45" s="143" t="s">
        <v>457</v>
      </c>
      <c r="AC45" s="143">
        <v>2.8240570752032074E-3</v>
      </c>
      <c r="AD45" s="143">
        <v>1.3414271107215236E-3</v>
      </c>
      <c r="AE45" s="149"/>
      <c r="AF45" s="145">
        <v>1528.8124476061801</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1.3436086451680046E-2</v>
      </c>
      <c r="J48" s="143">
        <v>0.13436086451680049</v>
      </c>
      <c r="K48" s="143">
        <v>0.33590216129200123</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2.8909986093922648</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3.2783369784</v>
      </c>
      <c r="AL52" s="146" t="s">
        <v>133</v>
      </c>
    </row>
    <row r="53" spans="1:38" s="2" customFormat="1" ht="26.25" customHeight="1" thickBot="1" x14ac:dyDescent="0.25">
      <c r="A53" s="70" t="s">
        <v>120</v>
      </c>
      <c r="B53" s="74" t="s">
        <v>134</v>
      </c>
      <c r="C53" s="76" t="s">
        <v>135</v>
      </c>
      <c r="D53" s="73"/>
      <c r="E53" s="143" t="s">
        <v>430</v>
      </c>
      <c r="F53" s="143">
        <v>3.2958618990349353</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1.4929642443725657</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3109.4490718617021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248.3</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1.71456E-2</v>
      </c>
      <c r="J59" s="143">
        <v>1.9475699999999999E-2</v>
      </c>
      <c r="K59" s="143">
        <v>2.1879599999999999E-2</v>
      </c>
      <c r="L59" s="143">
        <v>8.5002959999999996E-5</v>
      </c>
      <c r="M59" s="143" t="s">
        <v>429</v>
      </c>
      <c r="N59" s="143">
        <v>0.31055133673596474</v>
      </c>
      <c r="O59" s="143">
        <v>7.4089027937987943E-3</v>
      </c>
      <c r="P59" s="143">
        <v>5.0814193086193055E-4</v>
      </c>
      <c r="Q59" s="143">
        <v>1.7549095536600206E-2</v>
      </c>
      <c r="R59" s="143">
        <v>2.3690955366002069E-2</v>
      </c>
      <c r="S59" s="143">
        <v>1.4909553660020698E-3</v>
      </c>
      <c r="T59" s="143">
        <v>1.8254662100492838E-2</v>
      </c>
      <c r="U59" s="143">
        <v>9.0098805375445373E-2</v>
      </c>
      <c r="V59" s="143">
        <v>3.106608712482184E-2</v>
      </c>
      <c r="W59" s="143">
        <v>0.25880620772471913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63.741645080637156</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0.33296226588235295</v>
      </c>
      <c r="J60" s="143">
        <v>3.3296226588235291</v>
      </c>
      <c r="K60" s="143">
        <v>6.7924302240000003</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66.592453176470585</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4.6518542330571976E-2</v>
      </c>
      <c r="J61" s="143">
        <v>0.46518542330571977</v>
      </c>
      <c r="K61" s="143">
        <v>1.5515503949728813</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10247824.043956935</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3.9955471905882345E-8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66.592453176470585</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0.12702701</v>
      </c>
      <c r="X63" s="143">
        <v>1.6025399999999999E-2</v>
      </c>
      <c r="Y63" s="143" t="s">
        <v>430</v>
      </c>
      <c r="Z63" s="143">
        <v>2.6651000000000001E-3</v>
      </c>
      <c r="AA63" s="143" t="s">
        <v>430</v>
      </c>
      <c r="AB63" s="143">
        <v>1.8690499999999999E-2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0.30199999999999999</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0.17100000000000001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1.9360000000000002</v>
      </c>
      <c r="O72" s="143">
        <v>0.23849999999999999</v>
      </c>
      <c r="P72" s="143">
        <v>3.5999999999999997E-2</v>
      </c>
      <c r="Q72" s="143">
        <v>0.14399999999999999</v>
      </c>
      <c r="R72" s="143">
        <v>1.5770000000000002</v>
      </c>
      <c r="S72" s="143">
        <v>2.5200000000000004E-2</v>
      </c>
      <c r="T72" s="143">
        <v>2.9750000000000005</v>
      </c>
      <c r="U72" s="143">
        <v>7.1999999999999998E-3</v>
      </c>
      <c r="V72" s="143">
        <v>30.64</v>
      </c>
      <c r="W72" s="143">
        <v>1.0922199469234009</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3.3442095000000001E-3</v>
      </c>
      <c r="J73" s="143">
        <v>4.7376301249999996E-3</v>
      </c>
      <c r="K73" s="143">
        <v>5.5736824999999997E-3</v>
      </c>
      <c r="L73" s="143" t="s">
        <v>457</v>
      </c>
      <c r="M73" s="143" t="s">
        <v>445</v>
      </c>
      <c r="N73" s="143">
        <v>0.18273191560102303</v>
      </c>
      <c r="O73" s="143">
        <v>2.8024563299232741E-3</v>
      </c>
      <c r="P73" s="143" t="s">
        <v>445</v>
      </c>
      <c r="Q73" s="143">
        <v>5.0712573529411763E-3</v>
      </c>
      <c r="R73" s="143">
        <v>1.8594610294117648E-2</v>
      </c>
      <c r="S73" s="143" t="s">
        <v>445</v>
      </c>
      <c r="T73" s="143">
        <v>8.4520955882352936E-3</v>
      </c>
      <c r="U73" s="143" t="s">
        <v>445</v>
      </c>
      <c r="V73" s="143">
        <v>0.34481920149638801</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8.5680595000000004</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4.6399999999999997E-2</v>
      </c>
      <c r="G83" s="143" t="s">
        <v>457</v>
      </c>
      <c r="H83" s="143" t="s">
        <v>430</v>
      </c>
      <c r="I83" s="143">
        <v>0.28999999999999998</v>
      </c>
      <c r="J83" s="143">
        <v>5.8</v>
      </c>
      <c r="K83" s="143">
        <v>43.5</v>
      </c>
      <c r="L83" s="143">
        <v>1.653E-2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2.9</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6.3148006780362147</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0.84707331036779931</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1.7124107986999995</v>
      </c>
      <c r="AL86" s="146" t="s">
        <v>220</v>
      </c>
    </row>
    <row r="87" spans="1:38" s="2" customFormat="1" ht="26.25" customHeight="1" thickBot="1" x14ac:dyDescent="0.25">
      <c r="A87" s="70" t="s">
        <v>209</v>
      </c>
      <c r="B87" s="76" t="s">
        <v>221</v>
      </c>
      <c r="C87" s="80" t="s">
        <v>222</v>
      </c>
      <c r="D87" s="72"/>
      <c r="E87" s="143" t="s">
        <v>430</v>
      </c>
      <c r="F87" s="143">
        <v>8.9969149013355051E-2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0.28770000000000007</v>
      </c>
      <c r="AL87" s="146" t="s">
        <v>220</v>
      </c>
    </row>
    <row r="88" spans="1:38" s="2" customFormat="1" ht="26.25" customHeight="1" thickBot="1" x14ac:dyDescent="0.25">
      <c r="A88" s="70" t="s">
        <v>209</v>
      </c>
      <c r="B88" s="76" t="s">
        <v>223</v>
      </c>
      <c r="C88" s="80" t="s">
        <v>224</v>
      </c>
      <c r="D88" s="72"/>
      <c r="E88" s="143" t="s">
        <v>457</v>
      </c>
      <c r="F88" s="143">
        <v>2.7856559143750004</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1.9459749999999998</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1.0108985016666665</v>
      </c>
      <c r="G90" s="143" t="s">
        <v>430</v>
      </c>
      <c r="H90" s="143" t="s">
        <v>430</v>
      </c>
      <c r="I90" s="143">
        <v>5.1599999999999997E-3</v>
      </c>
      <c r="J90" s="143">
        <v>7.7400000000000004E-3</v>
      </c>
      <c r="K90" s="143">
        <v>9.4599999999999997E-3</v>
      </c>
      <c r="L90" s="143" t="s">
        <v>430</v>
      </c>
      <c r="M90" s="143" t="s">
        <v>430</v>
      </c>
      <c r="N90" s="143">
        <v>2.3982564262388034E-4</v>
      </c>
      <c r="O90" s="143">
        <v>2.970656088916912E-2</v>
      </c>
      <c r="P90" s="143" t="s">
        <v>445</v>
      </c>
      <c r="Q90" s="143" t="s">
        <v>445</v>
      </c>
      <c r="R90" s="143">
        <v>0.13869434754152116</v>
      </c>
      <c r="S90" s="143">
        <v>5.6202300083034595</v>
      </c>
      <c r="T90" s="143">
        <v>0.2303626428697452</v>
      </c>
      <c r="U90" s="143">
        <v>3.2795434262422186E-2</v>
      </c>
      <c r="V90" s="143">
        <v>3.2520935032912917</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8.6</v>
      </c>
      <c r="AL90" s="146" t="s">
        <v>447</v>
      </c>
    </row>
    <row r="91" spans="1:38" s="2" customFormat="1" ht="26.25" customHeight="1" thickBot="1" x14ac:dyDescent="0.25">
      <c r="A91" s="70" t="s">
        <v>209</v>
      </c>
      <c r="B91" s="74" t="s">
        <v>405</v>
      </c>
      <c r="C91" s="76" t="s">
        <v>229</v>
      </c>
      <c r="D91" s="72"/>
      <c r="E91" s="143">
        <v>1.4667213949149821E-2</v>
      </c>
      <c r="F91" s="143">
        <v>3.9405292212000002E-2</v>
      </c>
      <c r="G91" s="143">
        <v>1.4348727550946938E-4</v>
      </c>
      <c r="H91" s="143">
        <v>3.3787595594999997E-2</v>
      </c>
      <c r="I91" s="143">
        <v>0.22229070218939131</v>
      </c>
      <c r="J91" s="143">
        <v>0.2245703444009623</v>
      </c>
      <c r="K91" s="143">
        <v>0.22504119171894205</v>
      </c>
      <c r="L91" s="143">
        <v>8.7929164439999999E-2</v>
      </c>
      <c r="M91" s="143">
        <v>0.44894128368162001</v>
      </c>
      <c r="N91" s="143">
        <v>3.7249676821001325E-2</v>
      </c>
      <c r="O91" s="143">
        <v>4.403490048746822E-2</v>
      </c>
      <c r="P91" s="143">
        <v>2.7082035443840247E-6</v>
      </c>
      <c r="Q91" s="143">
        <v>6.3191416035627253E-5</v>
      </c>
      <c r="R91" s="143">
        <v>7.4119254898931213E-4</v>
      </c>
      <c r="S91" s="143">
        <v>6.5060062460465043E-2</v>
      </c>
      <c r="T91" s="143">
        <v>2.3407661396517912E-2</v>
      </c>
      <c r="U91" s="143" t="s">
        <v>457</v>
      </c>
      <c r="V91" s="143">
        <v>3.433550025982187E-2</v>
      </c>
      <c r="W91" s="143">
        <v>8.1415893000000013E-4</v>
      </c>
      <c r="X91" s="143">
        <v>1.5720802622999999E-3</v>
      </c>
      <c r="Y91" s="143">
        <v>7.0373612850000008E-4</v>
      </c>
      <c r="Z91" s="143">
        <v>7.0373612850000008E-4</v>
      </c>
      <c r="AA91" s="143">
        <v>7.0373612850000008E-4</v>
      </c>
      <c r="AB91" s="143">
        <v>3.6832886478000001E-3</v>
      </c>
      <c r="AC91" s="143" t="s">
        <v>457</v>
      </c>
      <c r="AD91" s="143" t="s">
        <v>457</v>
      </c>
      <c r="AE91" s="149"/>
      <c r="AF91" s="145" t="s">
        <v>430</v>
      </c>
      <c r="AG91" s="145" t="s">
        <v>430</v>
      </c>
      <c r="AH91" s="145" t="s">
        <v>430</v>
      </c>
      <c r="AI91" s="145" t="s">
        <v>430</v>
      </c>
      <c r="AJ91" s="145" t="s">
        <v>430</v>
      </c>
      <c r="AK91" s="145">
        <v>8141.5892999999996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9.6832507280264437</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8.4240044406772674E-7</v>
      </c>
      <c r="X98" s="143" t="s">
        <v>457</v>
      </c>
      <c r="Y98" s="143" t="s">
        <v>457</v>
      </c>
      <c r="Z98" s="143" t="s">
        <v>457</v>
      </c>
      <c r="AA98" s="143" t="s">
        <v>457</v>
      </c>
      <c r="AB98" s="143" t="s">
        <v>457</v>
      </c>
      <c r="AC98" s="143" t="s">
        <v>457</v>
      </c>
      <c r="AD98" s="143">
        <v>5.3153886280726645</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4.4503932496932248E-2</v>
      </c>
      <c r="F99" s="143">
        <v>7.8731853633530946</v>
      </c>
      <c r="G99" s="143" t="s">
        <v>430</v>
      </c>
      <c r="H99" s="143">
        <v>11.447130052096337</v>
      </c>
      <c r="I99" s="143">
        <v>0.16343355998247591</v>
      </c>
      <c r="J99" s="143">
        <v>0.25026320665138019</v>
      </c>
      <c r="K99" s="143">
        <v>0.54900151739550029</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1165.1500000000001</v>
      </c>
      <c r="AL99" s="146" t="s">
        <v>246</v>
      </c>
    </row>
    <row r="100" spans="1:38" s="2" customFormat="1" ht="26.25" customHeight="1" thickBot="1" x14ac:dyDescent="0.25">
      <c r="A100" s="70" t="s">
        <v>244</v>
      </c>
      <c r="B100" s="70" t="s">
        <v>247</v>
      </c>
      <c r="C100" s="71" t="s">
        <v>409</v>
      </c>
      <c r="D100" s="84"/>
      <c r="E100" s="143">
        <v>0.53188069239442537</v>
      </c>
      <c r="F100" s="143">
        <v>25.389322396788312</v>
      </c>
      <c r="G100" s="143" t="s">
        <v>430</v>
      </c>
      <c r="H100" s="143">
        <v>29.797197372334537</v>
      </c>
      <c r="I100" s="143">
        <v>0.29816057443369537</v>
      </c>
      <c r="J100" s="143">
        <v>0.44908260135643624</v>
      </c>
      <c r="K100" s="143">
        <v>0.98954358634019102</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5846.8</v>
      </c>
      <c r="AL100" s="146" t="s">
        <v>246</v>
      </c>
    </row>
    <row r="101" spans="1:38" s="2" customFormat="1" ht="26.25" customHeight="1" thickBot="1" x14ac:dyDescent="0.25">
      <c r="A101" s="70" t="s">
        <v>244</v>
      </c>
      <c r="B101" s="70" t="s">
        <v>248</v>
      </c>
      <c r="C101" s="71" t="s">
        <v>249</v>
      </c>
      <c r="D101" s="84"/>
      <c r="E101" s="143">
        <v>7.5548199795423251E-2</v>
      </c>
      <c r="F101" s="143">
        <v>0.58785007243945142</v>
      </c>
      <c r="G101" s="143" t="s">
        <v>430</v>
      </c>
      <c r="H101" s="143">
        <v>1.7516122342296714</v>
      </c>
      <c r="I101" s="143">
        <v>1.4276526894041096E-2</v>
      </c>
      <c r="J101" s="143">
        <v>4.2829580682123287E-2</v>
      </c>
      <c r="K101" s="143">
        <v>9.9935688258287678E-2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7957.3384999999989</v>
      </c>
      <c r="AL101" s="146" t="s">
        <v>246</v>
      </c>
    </row>
    <row r="102" spans="1:38" s="2" customFormat="1" ht="26.25" customHeight="1" thickBot="1" x14ac:dyDescent="0.25">
      <c r="A102" s="70" t="s">
        <v>244</v>
      </c>
      <c r="B102" s="70" t="s">
        <v>250</v>
      </c>
      <c r="C102" s="71" t="s">
        <v>387</v>
      </c>
      <c r="D102" s="84"/>
      <c r="E102" s="143">
        <v>2.5370730651428572E-3</v>
      </c>
      <c r="F102" s="143">
        <v>2.7433488842392779</v>
      </c>
      <c r="G102" s="143" t="s">
        <v>430</v>
      </c>
      <c r="H102" s="143">
        <v>5.2023454303362282</v>
      </c>
      <c r="I102" s="143">
        <v>8.9108E-3</v>
      </c>
      <c r="J102" s="143">
        <v>0.20062800000000006</v>
      </c>
      <c r="K102" s="143">
        <v>1.3589935</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1726.8000000000002</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1.1580019923947726E-3</v>
      </c>
      <c r="F104" s="143">
        <v>1.2866510952408486E-3</v>
      </c>
      <c r="G104" s="143" t="s">
        <v>430</v>
      </c>
      <c r="H104" s="143">
        <v>1.5847474373485871E-2</v>
      </c>
      <c r="I104" s="143">
        <v>1.7548727671232879E-5</v>
      </c>
      <c r="J104" s="143">
        <v>5.2646183013698635E-5</v>
      </c>
      <c r="K104" s="143">
        <v>1.2284109369863012E-4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8.1</v>
      </c>
      <c r="AL104" s="146" t="s">
        <v>246</v>
      </c>
    </row>
    <row r="105" spans="1:38" s="2" customFormat="1" ht="26.25" customHeight="1" thickBot="1" x14ac:dyDescent="0.25">
      <c r="A105" s="70" t="s">
        <v>244</v>
      </c>
      <c r="B105" s="70" t="s">
        <v>255</v>
      </c>
      <c r="C105" s="71" t="s">
        <v>256</v>
      </c>
      <c r="D105" s="84"/>
      <c r="E105" s="143">
        <v>2.5483452305700826E-2</v>
      </c>
      <c r="F105" s="143">
        <v>0.12885679329720034</v>
      </c>
      <c r="G105" s="143" t="s">
        <v>430</v>
      </c>
      <c r="H105" s="143">
        <v>0.59704483099663108</v>
      </c>
      <c r="I105" s="143">
        <v>4.8259726027397266E-3</v>
      </c>
      <c r="J105" s="143">
        <v>7.583671232876712E-3</v>
      </c>
      <c r="K105" s="143">
        <v>1.6546191780821919E-2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69.900000000000006</v>
      </c>
      <c r="AL105" s="146" t="s">
        <v>246</v>
      </c>
    </row>
    <row r="106" spans="1:38" s="2" customFormat="1" ht="26.25" customHeight="1" thickBot="1" x14ac:dyDescent="0.25">
      <c r="A106" s="70" t="s">
        <v>244</v>
      </c>
      <c r="B106" s="70" t="s">
        <v>257</v>
      </c>
      <c r="C106" s="71" t="s">
        <v>258</v>
      </c>
      <c r="D106" s="84"/>
      <c r="E106" s="143">
        <v>1.242852726575342E-3</v>
      </c>
      <c r="F106" s="143">
        <v>5.026170874690367E-3</v>
      </c>
      <c r="G106" s="143" t="s">
        <v>430</v>
      </c>
      <c r="H106" s="143">
        <v>2.9118456447358113E-2</v>
      </c>
      <c r="I106" s="143">
        <v>2.4657534246575342E-4</v>
      </c>
      <c r="J106" s="143">
        <v>3.9452054794520547E-4</v>
      </c>
      <c r="K106" s="143">
        <v>8.3835616438356162E-4</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5</v>
      </c>
      <c r="AL106" s="146" t="s">
        <v>246</v>
      </c>
    </row>
    <row r="107" spans="1:38" s="2" customFormat="1" ht="26.25" customHeight="1" thickBot="1" x14ac:dyDescent="0.25">
      <c r="A107" s="70" t="s">
        <v>244</v>
      </c>
      <c r="B107" s="70" t="s">
        <v>259</v>
      </c>
      <c r="C107" s="71" t="s">
        <v>380</v>
      </c>
      <c r="D107" s="84"/>
      <c r="E107" s="143">
        <v>1.3917977447796003E-2</v>
      </c>
      <c r="F107" s="143">
        <v>0.25938000000000005</v>
      </c>
      <c r="G107" s="143" t="s">
        <v>430</v>
      </c>
      <c r="H107" s="143">
        <v>0.42944704032178804</v>
      </c>
      <c r="I107" s="143">
        <v>4.7159999999999997E-3</v>
      </c>
      <c r="J107" s="143">
        <v>6.2879999999999991E-2</v>
      </c>
      <c r="K107" s="143">
        <v>0.29867999999999995</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1572</v>
      </c>
      <c r="AL107" s="146" t="s">
        <v>246</v>
      </c>
    </row>
    <row r="108" spans="1:38" s="2" customFormat="1" ht="26.25" customHeight="1" thickBot="1" x14ac:dyDescent="0.25">
      <c r="A108" s="70" t="s">
        <v>244</v>
      </c>
      <c r="B108" s="70" t="s">
        <v>260</v>
      </c>
      <c r="C108" s="71" t="s">
        <v>381</v>
      </c>
      <c r="D108" s="84"/>
      <c r="E108" s="143">
        <v>7.2968219501890919E-2</v>
      </c>
      <c r="F108" s="143">
        <v>1.3420183090909088</v>
      </c>
      <c r="G108" s="143" t="s">
        <v>430</v>
      </c>
      <c r="H108" s="143">
        <v>1.5071286110161091</v>
      </c>
      <c r="I108" s="143">
        <v>2.4852190909090906E-2</v>
      </c>
      <c r="J108" s="143">
        <v>0.24852190909090904</v>
      </c>
      <c r="K108" s="143">
        <v>0.49704381818181809</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12426.095454545453</v>
      </c>
      <c r="AL108" s="146" t="s">
        <v>246</v>
      </c>
    </row>
    <row r="109" spans="1:38" s="2" customFormat="1" ht="26.25" customHeight="1" thickBot="1" x14ac:dyDescent="0.25">
      <c r="A109" s="70" t="s">
        <v>244</v>
      </c>
      <c r="B109" s="70" t="s">
        <v>261</v>
      </c>
      <c r="C109" s="71" t="s">
        <v>382</v>
      </c>
      <c r="D109" s="84"/>
      <c r="E109" s="143">
        <v>3.0366719385600004E-2</v>
      </c>
      <c r="F109" s="143">
        <v>0.64665751199999999</v>
      </c>
      <c r="G109" s="143" t="s">
        <v>430</v>
      </c>
      <c r="H109" s="143">
        <v>0.87362715770880017</v>
      </c>
      <c r="I109" s="143">
        <v>2.6448160000000002E-2</v>
      </c>
      <c r="J109" s="143">
        <v>0.14546487999999999</v>
      </c>
      <c r="K109" s="143">
        <v>0.14546487999999999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1322.4079999999999</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1.1040577270382336E-2</v>
      </c>
      <c r="F111" s="143">
        <v>0.29178637400000002</v>
      </c>
      <c r="G111" s="143" t="s">
        <v>430</v>
      </c>
      <c r="H111" s="143">
        <v>0.29509800080191451</v>
      </c>
      <c r="I111" s="143">
        <v>6.0018933333333337E-4</v>
      </c>
      <c r="J111" s="143">
        <v>1.2003786666666667E-3</v>
      </c>
      <c r="K111" s="143">
        <v>2.7008519999999997E-3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162.14733333333334</v>
      </c>
      <c r="AL111" s="146" t="s">
        <v>246</v>
      </c>
    </row>
    <row r="112" spans="1:38" s="2" customFormat="1" ht="26.25" customHeight="1" thickBot="1" x14ac:dyDescent="0.25">
      <c r="A112" s="70" t="s">
        <v>264</v>
      </c>
      <c r="B112" s="70" t="s">
        <v>265</v>
      </c>
      <c r="C112" s="71" t="s">
        <v>266</v>
      </c>
      <c r="D112" s="72"/>
      <c r="E112" s="143">
        <v>15.6824333585785</v>
      </c>
      <c r="F112" s="143" t="s">
        <v>430</v>
      </c>
      <c r="G112" s="143" t="s">
        <v>430</v>
      </c>
      <c r="H112" s="143">
        <v>13.168801499999999</v>
      </c>
      <c r="I112" s="143">
        <v>0.26658599999999999</v>
      </c>
      <c r="J112" s="143">
        <v>6.9312360000000002</v>
      </c>
      <c r="K112" s="143">
        <v>6.9312360000000002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407597399.99999994</v>
      </c>
      <c r="AL112" s="146" t="s">
        <v>438</v>
      </c>
    </row>
    <row r="113" spans="1:38" s="2" customFormat="1" ht="26.25" customHeight="1" thickBot="1" x14ac:dyDescent="0.25">
      <c r="A113" s="70" t="s">
        <v>264</v>
      </c>
      <c r="B113" s="85" t="s">
        <v>267</v>
      </c>
      <c r="C113" s="86" t="s">
        <v>268</v>
      </c>
      <c r="D113" s="72"/>
      <c r="E113" s="143">
        <v>5.5776799992267163</v>
      </c>
      <c r="F113" s="143" t="s">
        <v>457</v>
      </c>
      <c r="G113" s="143" t="s">
        <v>430</v>
      </c>
      <c r="H113" s="143">
        <v>33.412688011354867</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144967800.19621152</v>
      </c>
      <c r="AL113" s="146" t="s">
        <v>451</v>
      </c>
    </row>
    <row r="114" spans="1:38" s="2" customFormat="1" ht="26.25" customHeight="1" thickBot="1" x14ac:dyDescent="0.25">
      <c r="A114" s="70" t="s">
        <v>264</v>
      </c>
      <c r="B114" s="85" t="s">
        <v>269</v>
      </c>
      <c r="C114" s="86" t="s">
        <v>388</v>
      </c>
      <c r="D114" s="72"/>
      <c r="E114" s="143">
        <v>2.9154660646664724E-2</v>
      </c>
      <c r="F114" s="143" t="s">
        <v>457</v>
      </c>
      <c r="G114" s="143" t="s">
        <v>430</v>
      </c>
      <c r="H114" s="143">
        <v>9.8507499999999998E-2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757750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325217283.41269195</v>
      </c>
      <c r="AL115" s="146" t="s">
        <v>453</v>
      </c>
    </row>
    <row r="116" spans="1:38" s="2" customFormat="1" ht="26.25" customHeight="1" thickBot="1" x14ac:dyDescent="0.25">
      <c r="A116" s="70" t="s">
        <v>264</v>
      </c>
      <c r="B116" s="70" t="s">
        <v>272</v>
      </c>
      <c r="C116" s="76" t="s">
        <v>410</v>
      </c>
      <c r="D116" s="72"/>
      <c r="E116" s="143">
        <v>12.512833433622191</v>
      </c>
      <c r="F116" s="143" t="s">
        <v>457</v>
      </c>
      <c r="G116" s="143" t="s">
        <v>430</v>
      </c>
      <c r="H116" s="143">
        <v>14.439638360966894</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6.9217480000000001E-3</v>
      </c>
      <c r="J119" s="143">
        <v>5.5373984000000001E-2</v>
      </c>
      <c r="K119" s="143">
        <v>0.17304369999999999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1730.4369999999999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8.6956000000000012E-3</v>
      </c>
      <c r="J120" s="143">
        <v>5.43475E-2</v>
      </c>
      <c r="K120" s="143">
        <v>0.21739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2173.9</v>
      </c>
      <c r="AL120" s="146" t="s">
        <v>450</v>
      </c>
    </row>
    <row r="121" spans="1:38" s="2" customFormat="1" ht="26.25" customHeight="1" thickBot="1" x14ac:dyDescent="0.25">
      <c r="A121" s="70" t="s">
        <v>264</v>
      </c>
      <c r="B121" s="70" t="s">
        <v>280</v>
      </c>
      <c r="C121" s="76" t="s">
        <v>281</v>
      </c>
      <c r="D121" s="73"/>
      <c r="E121" s="143" t="s">
        <v>457</v>
      </c>
      <c r="F121" s="143">
        <v>0.71166254666693951</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7.2992759407082524</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0.80249401205224891</v>
      </c>
      <c r="G125" s="143" t="s">
        <v>430</v>
      </c>
      <c r="H125" s="143" t="s">
        <v>430</v>
      </c>
      <c r="I125" s="143">
        <v>7.2290840549999992E-5</v>
      </c>
      <c r="J125" s="143">
        <v>4.7974830546818184E-4</v>
      </c>
      <c r="K125" s="143">
        <v>1.0142623992318183E-3</v>
      </c>
      <c r="L125" s="143" t="s">
        <v>457</v>
      </c>
      <c r="M125" s="143" t="s">
        <v>430</v>
      </c>
      <c r="N125" s="143" t="s">
        <v>430</v>
      </c>
      <c r="O125" s="143" t="s">
        <v>430</v>
      </c>
      <c r="P125" s="143">
        <v>1.8678453723857777E-2</v>
      </c>
      <c r="Q125" s="143" t="s">
        <v>430</v>
      </c>
      <c r="R125" s="143" t="s">
        <v>430</v>
      </c>
      <c r="S125" s="143" t="s">
        <v>430</v>
      </c>
      <c r="T125" s="143" t="s">
        <v>430</v>
      </c>
      <c r="U125" s="143" t="s">
        <v>430</v>
      </c>
      <c r="V125" s="143" t="s">
        <v>430</v>
      </c>
      <c r="W125" s="143">
        <v>0.10141887370881708</v>
      </c>
      <c r="X125" s="143" t="s">
        <v>430</v>
      </c>
      <c r="Y125" s="143" t="s">
        <v>430</v>
      </c>
      <c r="Z125" s="143" t="s">
        <v>430</v>
      </c>
      <c r="AA125" s="143" t="s">
        <v>430</v>
      </c>
      <c r="AB125" s="143" t="s">
        <v>430</v>
      </c>
      <c r="AC125" s="143" t="s">
        <v>430</v>
      </c>
      <c r="AD125" s="143">
        <v>8.0959572897306514E-2</v>
      </c>
      <c r="AE125" s="149"/>
      <c r="AF125" s="145" t="s">
        <v>430</v>
      </c>
      <c r="AG125" s="145" t="s">
        <v>430</v>
      </c>
      <c r="AH125" s="145" t="s">
        <v>430</v>
      </c>
      <c r="AI125" s="145" t="s">
        <v>430</v>
      </c>
      <c r="AJ125" s="145" t="s">
        <v>430</v>
      </c>
      <c r="AK125" s="145">
        <v>2111.3191984848486</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1.7399999999999999E-2</v>
      </c>
      <c r="F129" s="143">
        <v>0.14799999999999999</v>
      </c>
      <c r="G129" s="143">
        <v>9.3999999999999997E-4</v>
      </c>
      <c r="H129" s="143" t="s">
        <v>457</v>
      </c>
      <c r="I129" s="143">
        <v>8.0000000000000007E-5</v>
      </c>
      <c r="J129" s="143">
        <v>1.3999999999999999E-4</v>
      </c>
      <c r="K129" s="143">
        <v>2.0000000000000001E-4</v>
      </c>
      <c r="L129" s="143">
        <v>2.8000000000000003E-6</v>
      </c>
      <c r="M129" s="143">
        <v>1.4000000000000002E-3</v>
      </c>
      <c r="N129" s="143">
        <v>2.5999999999999999E-2</v>
      </c>
      <c r="O129" s="143">
        <v>2E-3</v>
      </c>
      <c r="P129" s="143">
        <v>1.1200000000000001E-3</v>
      </c>
      <c r="Q129" s="143">
        <v>0.57949742896880585</v>
      </c>
      <c r="R129" s="143">
        <v>0.55987151466984553</v>
      </c>
      <c r="S129" s="143">
        <v>0.3088946287833631</v>
      </c>
      <c r="T129" s="143">
        <v>2.8000000000000003E-4</v>
      </c>
      <c r="U129" s="143" t="s">
        <v>445</v>
      </c>
      <c r="V129" s="143" t="s">
        <v>457</v>
      </c>
      <c r="W129" s="143">
        <v>7.7430143999999992E-2</v>
      </c>
      <c r="X129" s="143">
        <v>5.568327067669171E-6</v>
      </c>
      <c r="Y129" s="143">
        <v>2.4129417293233075E-5</v>
      </c>
      <c r="Z129" s="143">
        <v>2.4129417293233075E-5</v>
      </c>
      <c r="AA129" s="143" t="s">
        <v>457</v>
      </c>
      <c r="AB129" s="143">
        <v>5.3827161654135321E-5</v>
      </c>
      <c r="AC129" s="143">
        <v>1.85610902255639E-2</v>
      </c>
      <c r="AD129" s="143">
        <v>3.2000000000000001E-2</v>
      </c>
      <c r="AE129" s="149"/>
      <c r="AF129" s="145" t="s">
        <v>430</v>
      </c>
      <c r="AG129" s="145" t="s">
        <v>430</v>
      </c>
      <c r="AH129" s="145" t="s">
        <v>430</v>
      </c>
      <c r="AI129" s="145" t="s">
        <v>430</v>
      </c>
      <c r="AJ129" s="145" t="s">
        <v>430</v>
      </c>
      <c r="AK129" s="145">
        <v>20</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1.815E-3</v>
      </c>
      <c r="F133" s="143">
        <v>2.8599999999999997E-5</v>
      </c>
      <c r="G133" s="143">
        <v>2.4859999999999997E-4</v>
      </c>
      <c r="H133" s="143" t="s">
        <v>457</v>
      </c>
      <c r="I133" s="143">
        <v>7.6340000000000004E-5</v>
      </c>
      <c r="J133" s="143">
        <v>7.6340000000000004E-5</v>
      </c>
      <c r="K133" s="143">
        <v>8.483199999999999E-5</v>
      </c>
      <c r="L133" s="143" t="s">
        <v>457</v>
      </c>
      <c r="M133" s="143">
        <v>3.0800000000000006E-4</v>
      </c>
      <c r="N133" s="143">
        <v>6.6066000000000001E-5</v>
      </c>
      <c r="O133" s="143">
        <v>1.1065999999999999E-5</v>
      </c>
      <c r="P133" s="143">
        <v>3.2780000000000001E-3</v>
      </c>
      <c r="Q133" s="143">
        <v>2.9941999999999999E-5</v>
      </c>
      <c r="R133" s="143">
        <v>2.9832000000000002E-5</v>
      </c>
      <c r="S133" s="143">
        <v>2.7345999999999999E-5</v>
      </c>
      <c r="T133" s="143">
        <v>3.8125999999999994E-5</v>
      </c>
      <c r="U133" s="143">
        <v>4.3516000000000001E-5</v>
      </c>
      <c r="V133" s="143">
        <v>3.5226400000000003E-4</v>
      </c>
      <c r="W133" s="143">
        <v>5.94E-5</v>
      </c>
      <c r="X133" s="143">
        <v>2.9039999999999997E-8</v>
      </c>
      <c r="Y133" s="143">
        <v>1.5862E-8</v>
      </c>
      <c r="Z133" s="143">
        <v>1.4168E-8</v>
      </c>
      <c r="AA133" s="143">
        <v>1.5378E-8</v>
      </c>
      <c r="AB133" s="143">
        <v>7.4448000000000006E-8</v>
      </c>
      <c r="AC133" s="143">
        <v>3.3E-4</v>
      </c>
      <c r="AD133" s="143">
        <v>9.0200000000000002E-4</v>
      </c>
      <c r="AE133" s="149"/>
      <c r="AF133" s="145" t="s">
        <v>430</v>
      </c>
      <c r="AG133" s="145" t="s">
        <v>430</v>
      </c>
      <c r="AH133" s="145" t="s">
        <v>430</v>
      </c>
      <c r="AI133" s="145" t="s">
        <v>430</v>
      </c>
      <c r="AJ133" s="145" t="s">
        <v>430</v>
      </c>
      <c r="AK133" s="145">
        <v>2200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0.65464327440000003</v>
      </c>
      <c r="X135" s="143">
        <v>1.9530191019600002E-4</v>
      </c>
      <c r="Y135" s="143">
        <v>8.8376842044000003E-4</v>
      </c>
      <c r="Z135" s="143">
        <v>8.8376842044000003E-4</v>
      </c>
      <c r="AA135" s="143" t="s">
        <v>457</v>
      </c>
      <c r="AB135" s="143">
        <v>1.9628387510760002E-3</v>
      </c>
      <c r="AC135" s="143" t="s">
        <v>457</v>
      </c>
      <c r="AD135" s="143">
        <v>1.1128935664799999</v>
      </c>
      <c r="AE135" s="149"/>
      <c r="AF135" s="145" t="s">
        <v>430</v>
      </c>
      <c r="AG135" s="145" t="s">
        <v>430</v>
      </c>
      <c r="AH135" s="145" t="s">
        <v>430</v>
      </c>
      <c r="AI135" s="145" t="s">
        <v>430</v>
      </c>
      <c r="AJ135" s="145" t="s">
        <v>430</v>
      </c>
      <c r="AK135" s="145">
        <v>2.1821442480000002</v>
      </c>
      <c r="AL135" s="146" t="s">
        <v>454</v>
      </c>
    </row>
    <row r="136" spans="1:38" s="2" customFormat="1" ht="26.25" customHeight="1" thickBot="1" x14ac:dyDescent="0.25">
      <c r="A136" s="70" t="s">
        <v>289</v>
      </c>
      <c r="B136" s="70" t="s">
        <v>314</v>
      </c>
      <c r="C136" s="71" t="s">
        <v>315</v>
      </c>
      <c r="D136" s="72"/>
      <c r="E136" s="143" t="s">
        <v>430</v>
      </c>
      <c r="F136" s="143">
        <v>5.4133298190000003E-3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0.36773132000000003</v>
      </c>
      <c r="J139" s="143">
        <v>0.36773132000000003</v>
      </c>
      <c r="K139" s="143">
        <v>0.36773132000000003</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5.5879924044005049</v>
      </c>
      <c r="X139" s="143">
        <v>1.4874311576047142E-2</v>
      </c>
      <c r="Y139" s="143">
        <v>2.5885262360862107E-2</v>
      </c>
      <c r="Z139" s="143">
        <v>1.6430281293041395E-2</v>
      </c>
      <c r="AA139" s="143">
        <v>8.6059823242038932E-4</v>
      </c>
      <c r="AB139" s="143">
        <v>5.8050453462371039E-2</v>
      </c>
      <c r="AC139" s="143" t="s">
        <v>457</v>
      </c>
      <c r="AD139" s="143">
        <v>18.885510899912404</v>
      </c>
      <c r="AE139" s="149"/>
      <c r="AF139" s="145" t="s">
        <v>430</v>
      </c>
      <c r="AG139" s="145" t="s">
        <v>430</v>
      </c>
      <c r="AH139" s="145" t="s">
        <v>430</v>
      </c>
      <c r="AI139" s="145" t="s">
        <v>430</v>
      </c>
      <c r="AJ139" s="145" t="s">
        <v>430</v>
      </c>
      <c r="AK139" s="145">
        <v>2</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176.50854839923946</v>
      </c>
      <c r="F141" s="20">
        <f t="shared" ref="F141:AI141" si="0">SUM(F14:F140)</f>
        <v>118.53016185688024</v>
      </c>
      <c r="G141" s="20">
        <f t="shared" si="0"/>
        <v>144.28031192775441</v>
      </c>
      <c r="H141" s="20">
        <f t="shared" si="0"/>
        <v>115.109815110982</v>
      </c>
      <c r="I141" s="20">
        <f t="shared" si="0"/>
        <v>20.175296210554919</v>
      </c>
      <c r="J141" s="20">
        <f t="shared" si="0"/>
        <v>38.666733799044671</v>
      </c>
      <c r="K141" s="20">
        <f t="shared" si="0"/>
        <v>86.814199073725064</v>
      </c>
      <c r="L141" s="20">
        <f t="shared" si="0"/>
        <v>3.981382463749112</v>
      </c>
      <c r="M141" s="20">
        <f t="shared" si="0"/>
        <v>246.23935952115554</v>
      </c>
      <c r="N141" s="20">
        <f t="shared" si="0"/>
        <v>14.186120848752092</v>
      </c>
      <c r="O141" s="20">
        <f t="shared" si="0"/>
        <v>0.59158370012147754</v>
      </c>
      <c r="P141" s="20">
        <f t="shared" si="0"/>
        <v>0.4390213540220706</v>
      </c>
      <c r="Q141" s="20">
        <f t="shared" si="0"/>
        <v>1.6886164705077824</v>
      </c>
      <c r="R141" s="20">
        <f>SUM(R14:R140)</f>
        <v>4.8905552318164744</v>
      </c>
      <c r="S141" s="20">
        <f t="shared" si="0"/>
        <v>18.954844796658271</v>
      </c>
      <c r="T141" s="20">
        <f t="shared" si="0"/>
        <v>34.063228439410565</v>
      </c>
      <c r="U141" s="20">
        <f t="shared" si="0"/>
        <v>5.0506244965279841</v>
      </c>
      <c r="V141" s="20">
        <f t="shared" si="0"/>
        <v>53.961031719569661</v>
      </c>
      <c r="W141" s="20">
        <f t="shared" si="0"/>
        <v>31.892276081717856</v>
      </c>
      <c r="X141" s="20">
        <f t="shared" si="0"/>
        <v>6.0670235696104182</v>
      </c>
      <c r="Y141" s="20">
        <f t="shared" si="0"/>
        <v>9.5457261636384736</v>
      </c>
      <c r="Z141" s="20">
        <f t="shared" si="0"/>
        <v>3.5174689165400896</v>
      </c>
      <c r="AA141" s="20">
        <f t="shared" si="0"/>
        <v>2.9869026991149914</v>
      </c>
      <c r="AB141" s="20">
        <f t="shared" si="0"/>
        <v>22.117121348903972</v>
      </c>
      <c r="AC141" s="20">
        <f t="shared" si="0"/>
        <v>7.9110275429573393</v>
      </c>
      <c r="AD141" s="20">
        <f t="shared" si="0"/>
        <v>30.320790008401968</v>
      </c>
      <c r="AE141" s="61"/>
      <c r="AF141" s="158">
        <f t="shared" si="0"/>
        <v>320141.5791835062</v>
      </c>
      <c r="AG141" s="158">
        <f t="shared" si="0"/>
        <v>110031.04356514935</v>
      </c>
      <c r="AH141" s="158">
        <f t="shared" si="0"/>
        <v>129180.72465126992</v>
      </c>
      <c r="AI141" s="158">
        <f t="shared" si="0"/>
        <v>1431.9145352656333</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21.520141280960573</v>
      </c>
      <c r="F143" s="12">
        <v>15.398342760796718</v>
      </c>
      <c r="G143" s="12">
        <v>0.65500783747405267</v>
      </c>
      <c r="H143" s="12">
        <v>1.4770702543179346</v>
      </c>
      <c r="I143" s="12">
        <v>0.70285334824267998</v>
      </c>
      <c r="J143" s="12">
        <v>0.70285334824268042</v>
      </c>
      <c r="K143" s="12">
        <v>0.70285334824268042</v>
      </c>
      <c r="L143" s="12">
        <v>0.44908763190525602</v>
      </c>
      <c r="M143" s="12">
        <v>149.37957226555386</v>
      </c>
      <c r="N143" s="12">
        <v>3.9924726707238332</v>
      </c>
      <c r="O143" s="12">
        <v>2.8310502932553784E-4</v>
      </c>
      <c r="P143" s="12">
        <v>1.3466820243089626E-2</v>
      </c>
      <c r="Q143" s="12">
        <v>4.3387155572773668E-4</v>
      </c>
      <c r="R143" s="12">
        <v>1.1470089675576505E-2</v>
      </c>
      <c r="S143" s="12">
        <v>8.0560273081402602E-3</v>
      </c>
      <c r="T143" s="12">
        <v>3.1174976611522379E-3</v>
      </c>
      <c r="U143" s="12">
        <v>3.0153305280439756E-4</v>
      </c>
      <c r="V143" s="12">
        <v>5.0305794417091369E-2</v>
      </c>
      <c r="W143" s="12">
        <v>1.258745</v>
      </c>
      <c r="X143" s="12">
        <v>2.15554371013E-2</v>
      </c>
      <c r="Y143" s="12">
        <v>2.56031771045E-2</v>
      </c>
      <c r="Z143" s="12">
        <v>1.7994349803E-2</v>
      </c>
      <c r="AA143" s="12">
        <v>2.4439319021000001E-2</v>
      </c>
      <c r="AB143" s="12">
        <v>8.9592283029799991E-2</v>
      </c>
      <c r="AC143" s="12">
        <v>1.1879097E-3</v>
      </c>
      <c r="AD143" s="12">
        <v>2.095861E-4</v>
      </c>
      <c r="AE143" s="63"/>
      <c r="AF143" s="155">
        <v>75197.627763573924</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4.6588167172548394</v>
      </c>
      <c r="F144" s="12">
        <v>0.62403098080233543</v>
      </c>
      <c r="G144" s="12">
        <v>0.21861581072824404</v>
      </c>
      <c r="H144" s="12">
        <v>9.5895850806206103E-3</v>
      </c>
      <c r="I144" s="12">
        <v>0.63751056139341988</v>
      </c>
      <c r="J144" s="12">
        <v>0.63751056139341966</v>
      </c>
      <c r="K144" s="12">
        <v>0.63751056139341977</v>
      </c>
      <c r="L144" s="12">
        <v>0.41314506745548168</v>
      </c>
      <c r="M144" s="12">
        <v>3.3050692499742369</v>
      </c>
      <c r="N144" s="12">
        <v>2.4612031844204491E-2</v>
      </c>
      <c r="O144" s="12">
        <v>1.7063154434202825E-5</v>
      </c>
      <c r="P144" s="12">
        <v>1.7073526132725214E-3</v>
      </c>
      <c r="Q144" s="12">
        <v>3.3315574814381825E-5</v>
      </c>
      <c r="R144" s="12">
        <v>2.6761629208498822E-3</v>
      </c>
      <c r="S144" s="12">
        <v>1.7968352736127628E-3</v>
      </c>
      <c r="T144" s="12">
        <v>8.0413628547168622E-5</v>
      </c>
      <c r="U144" s="12">
        <v>3.2504840760358007E-5</v>
      </c>
      <c r="V144" s="12">
        <v>5.8265493152437264E-3</v>
      </c>
      <c r="W144" s="12">
        <v>0.27417340000000001</v>
      </c>
      <c r="X144" s="12">
        <v>7.7673490274000005E-3</v>
      </c>
      <c r="Y144" s="12">
        <v>8.7123968660000016E-3</v>
      </c>
      <c r="Z144" s="12">
        <v>6.8256389338000002E-3</v>
      </c>
      <c r="AA144" s="12">
        <v>7.2513244556000004E-3</v>
      </c>
      <c r="AB144" s="12">
        <v>3.0556709282800007E-2</v>
      </c>
      <c r="AC144" s="12">
        <v>2.139706E-4</v>
      </c>
      <c r="AD144" s="12">
        <v>3.9691799999999998E-5</v>
      </c>
      <c r="AE144" s="63"/>
      <c r="AF144" s="155">
        <v>13737.109570565523</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21.872861873552655</v>
      </c>
      <c r="F145" s="12">
        <v>1.1954272718179249</v>
      </c>
      <c r="G145" s="12">
        <v>0.40390441037113289</v>
      </c>
      <c r="H145" s="12">
        <v>1.0765897644182067E-2</v>
      </c>
      <c r="I145" s="12">
        <v>0.60490185715966782</v>
      </c>
      <c r="J145" s="12">
        <v>0.60490185715966804</v>
      </c>
      <c r="K145" s="12">
        <v>0.60490185715966793</v>
      </c>
      <c r="L145" s="12">
        <v>0.35115694943906889</v>
      </c>
      <c r="M145" s="12">
        <v>4.3227099471910329</v>
      </c>
      <c r="N145" s="12">
        <v>3.2944644258509543E-3</v>
      </c>
      <c r="O145" s="12">
        <v>2.9028261963213119E-5</v>
      </c>
      <c r="P145" s="12">
        <v>3.0645394825313367E-3</v>
      </c>
      <c r="Q145" s="12">
        <v>5.7956873641872203E-5</v>
      </c>
      <c r="R145" s="12">
        <v>4.9072014049247629E-3</v>
      </c>
      <c r="S145" s="12">
        <v>3.2909858617329074E-3</v>
      </c>
      <c r="T145" s="12">
        <v>1.1760780212116302E-4</v>
      </c>
      <c r="U145" s="12">
        <v>5.7857223357318167E-5</v>
      </c>
      <c r="V145" s="12">
        <v>1.0411310695780654E-2</v>
      </c>
      <c r="W145" s="12">
        <v>0.23401510000000003</v>
      </c>
      <c r="X145" s="12">
        <v>3.3430747651999999E-3</v>
      </c>
      <c r="Y145" s="12">
        <v>2.0244174966700001E-2</v>
      </c>
      <c r="Z145" s="12">
        <v>2.2621472577399999E-2</v>
      </c>
      <c r="AA145" s="12">
        <v>5.2003385235E-3</v>
      </c>
      <c r="AB145" s="12">
        <v>5.1409060832799995E-2</v>
      </c>
      <c r="AC145" s="12">
        <v>1.792552E-4</v>
      </c>
      <c r="AD145" s="12">
        <v>4.5016099999999997E-5</v>
      </c>
      <c r="AE145" s="63"/>
      <c r="AF145" s="155">
        <v>25015.004964173721</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3.3810715121192672E-2</v>
      </c>
      <c r="F146" s="12">
        <v>0.22588839787530035</v>
      </c>
      <c r="G146" s="12">
        <v>1.0498703301119467E-3</v>
      </c>
      <c r="H146" s="12">
        <v>2.0080914273498226E-4</v>
      </c>
      <c r="I146" s="12">
        <v>4.7101544374301176E-3</v>
      </c>
      <c r="J146" s="12">
        <v>4.7101544374301158E-3</v>
      </c>
      <c r="K146" s="12">
        <v>4.7101544374301176E-3</v>
      </c>
      <c r="L146" s="12">
        <v>6.3580503652005394E-4</v>
      </c>
      <c r="M146" s="12">
        <v>1.8315674705450153</v>
      </c>
      <c r="N146" s="12">
        <v>1.0557687502297144E-2</v>
      </c>
      <c r="O146" s="12">
        <v>6.3160220462677368E-5</v>
      </c>
      <c r="P146" s="12">
        <v>3.0446239573246447E-5</v>
      </c>
      <c r="Q146" s="12">
        <v>1.0498703301119467E-6</v>
      </c>
      <c r="R146" s="12">
        <v>2.8503804286611679E-4</v>
      </c>
      <c r="S146" s="12">
        <v>1.0672353049559487E-2</v>
      </c>
      <c r="T146" s="12">
        <v>4.4486023115730602E-4</v>
      </c>
      <c r="U146" s="12">
        <v>6.2886271748163042E-5</v>
      </c>
      <c r="V146" s="12">
        <v>6.2820713000300973E-3</v>
      </c>
      <c r="W146" s="12">
        <v>2.9510999999999999E-3</v>
      </c>
      <c r="X146" s="12">
        <v>4.2012293600000001E-5</v>
      </c>
      <c r="Y146" s="12">
        <v>7.3027366600000008E-5</v>
      </c>
      <c r="Z146" s="12">
        <v>2.73152289E-5</v>
      </c>
      <c r="AA146" s="12">
        <v>8.4922405500000004E-5</v>
      </c>
      <c r="AB146" s="12">
        <v>2.2727729460000001E-4</v>
      </c>
      <c r="AC146" s="12">
        <v>2.9510000000000002E-6</v>
      </c>
      <c r="AD146" s="12">
        <v>2.4998000000000002E-6</v>
      </c>
      <c r="AE146" s="63"/>
      <c r="AF146" s="155">
        <v>157.27268949715699</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2.9243353079346024</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0.40342191394759835</v>
      </c>
      <c r="J148" s="12">
        <v>0.75144992474717065</v>
      </c>
      <c r="K148" s="12">
        <v>0.99393745356600371</v>
      </c>
      <c r="L148" s="12">
        <v>0.17801419793367132</v>
      </c>
      <c r="M148" s="12" t="s">
        <v>430</v>
      </c>
      <c r="N148" s="12">
        <v>1.0097756204470185</v>
      </c>
      <c r="O148" s="12">
        <v>4.7217729400034448E-3</v>
      </c>
      <c r="P148" s="12">
        <v>3.2100185499240477E-6</v>
      </c>
      <c r="Q148" s="12">
        <v>3.2100185499240473E-12</v>
      </c>
      <c r="R148" s="12">
        <v>0.37369465137639873</v>
      </c>
      <c r="S148" s="12">
        <v>8.1782418471536449</v>
      </c>
      <c r="T148" s="12">
        <v>5.9404799702927585E-2</v>
      </c>
      <c r="U148" s="12">
        <v>8.1041996847845965E-3</v>
      </c>
      <c r="V148" s="12">
        <v>3.2100185499240452</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41106.362654340592</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0.22919608656860274</v>
      </c>
      <c r="J149" s="12">
        <v>0.42112595606846615</v>
      </c>
      <c r="K149" s="12">
        <v>0.84225191213693229</v>
      </c>
      <c r="L149" s="12">
        <v>3.3099049101717654E-2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41106.362654340592</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162.78910761256247</v>
      </c>
      <c r="F152" s="14">
        <f t="shared" ref="F152:AD152" si="1">F141 + F151 + IF(AND(OR($B$4="AT",$B$4="BE",$B$4="CH",$B$4="GB",$B$4="IE",$B$4="LT",$B$4="LU",$B$4="NL"),SUM(F143:F149)&gt;0),SUM(F143:F149)-SUM(F27:F33),0)</f>
        <v>115.82251813299871</v>
      </c>
      <c r="G152" s="14">
        <f t="shared" si="1"/>
        <v>143.9002865991238</v>
      </c>
      <c r="H152" s="14">
        <f t="shared" si="1"/>
        <v>114.91071066873722</v>
      </c>
      <c r="I152" s="14">
        <f t="shared" si="1"/>
        <v>19.28981450283856</v>
      </c>
      <c r="J152" s="14">
        <f t="shared" si="1"/>
        <v>37.64313366260744</v>
      </c>
      <c r="K152" s="14">
        <f t="shared" si="1"/>
        <v>85.62355184056392</v>
      </c>
      <c r="L152" s="14">
        <f t="shared" si="1"/>
        <v>3.4676753516610894</v>
      </c>
      <c r="M152" s="14">
        <f t="shared" si="1"/>
        <v>225.86160620795627</v>
      </c>
      <c r="N152" s="14">
        <f t="shared" si="1"/>
        <v>13.466146980944401</v>
      </c>
      <c r="O152" s="14">
        <f t="shared" si="1"/>
        <v>0.5903169729796387</v>
      </c>
      <c r="P152" s="14">
        <f t="shared" si="1"/>
        <v>0.43517271890909465</v>
      </c>
      <c r="Q152" s="14">
        <f t="shared" si="1"/>
        <v>1.6885232007543065</v>
      </c>
      <c r="R152" s="14">
        <f t="shared" si="1"/>
        <v>4.7881580771480712</v>
      </c>
      <c r="S152" s="14">
        <f t="shared" si="1"/>
        <v>16.817801574749438</v>
      </c>
      <c r="T152" s="14">
        <f t="shared" si="1"/>
        <v>34.047405492518863</v>
      </c>
      <c r="U152" s="14">
        <f t="shared" si="1"/>
        <v>5.048537204167391</v>
      </c>
      <c r="V152" s="14">
        <f t="shared" si="1"/>
        <v>53.150967401849563</v>
      </c>
      <c r="W152" s="14">
        <f t="shared" si="1"/>
        <v>31.436638181717857</v>
      </c>
      <c r="X152" s="14">
        <f t="shared" si="1"/>
        <v>6.0569303968113184</v>
      </c>
      <c r="Y152" s="14">
        <f t="shared" si="1"/>
        <v>9.5279674020168734</v>
      </c>
      <c r="Z152" s="14">
        <f t="shared" si="1"/>
        <v>3.5012128299265894</v>
      </c>
      <c r="AA152" s="14">
        <f t="shared" si="1"/>
        <v>2.9762075913043913</v>
      </c>
      <c r="AB152" s="14">
        <f t="shared" si="1"/>
        <v>22.062318220059172</v>
      </c>
      <c r="AC152" s="14">
        <f t="shared" si="1"/>
        <v>7.9106426227573392</v>
      </c>
      <c r="AD152" s="14">
        <f t="shared" si="1"/>
        <v>30.320721396201968</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162.78910761256247</v>
      </c>
      <c r="F154" s="14">
        <f>F141 + F153 - IF(OR($B$6=2005,$B$6&gt;=2020),SUM(F99:F122),0) + IF(AND(OR($B$4="AT",$B$4="BE",$B$4="CH",$B$4="GB",$B$4="IE",$B$4="LT",$B$4="LU",$B$4="NL"),SUM(F143:F149)&gt;0),SUM(F143:F149)-SUM(F27:F33),0)</f>
        <v>115.82251813299871</v>
      </c>
      <c r="G154" s="14">
        <f>G141 + G153 + IF(AND(OR($B$4="AT",$B$4="BE",$B$4="CH",$B$4="GB",$B$4="IE",$B$4="LT",$B$4="LU",$B$4="NL"),SUM(G143:G149)&gt;0),SUM(G143:G149)-SUM(G27:G33),0)</f>
        <v>143.9002865991238</v>
      </c>
      <c r="H154" s="14">
        <f t="shared" ref="H154:AD154" si="2">H141 + H153 + IF(AND(OR($B$4="AT",$B$4="BE",$B$4="CH",$B$4="GB",$B$4="IE",$B$4="LT",$B$4="LU",$B$4="NL"),SUM(H143:H149)&gt;0),SUM(H143:H149)-SUM(H27:H33),0)</f>
        <v>114.91071066873722</v>
      </c>
      <c r="I154" s="14">
        <f t="shared" si="2"/>
        <v>19.28981450283856</v>
      </c>
      <c r="J154" s="14">
        <f t="shared" si="2"/>
        <v>37.64313366260744</v>
      </c>
      <c r="K154" s="14">
        <f t="shared" si="2"/>
        <v>85.62355184056392</v>
      </c>
      <c r="L154" s="14">
        <f t="shared" si="2"/>
        <v>3.4676753516610894</v>
      </c>
      <c r="M154" s="14">
        <f t="shared" si="2"/>
        <v>225.86160620795627</v>
      </c>
      <c r="N154" s="14">
        <f t="shared" si="2"/>
        <v>13.466146980944401</v>
      </c>
      <c r="O154" s="14">
        <f t="shared" si="2"/>
        <v>0.5903169729796387</v>
      </c>
      <c r="P154" s="14">
        <f t="shared" si="2"/>
        <v>0.43517271890909465</v>
      </c>
      <c r="Q154" s="14">
        <f t="shared" si="2"/>
        <v>1.6885232007543065</v>
      </c>
      <c r="R154" s="14">
        <f t="shared" si="2"/>
        <v>4.7881580771480712</v>
      </c>
      <c r="S154" s="14">
        <f t="shared" si="2"/>
        <v>16.817801574749438</v>
      </c>
      <c r="T154" s="14">
        <f t="shared" si="2"/>
        <v>34.047405492518863</v>
      </c>
      <c r="U154" s="14">
        <f t="shared" si="2"/>
        <v>5.048537204167391</v>
      </c>
      <c r="V154" s="14">
        <f t="shared" si="2"/>
        <v>53.150967401849563</v>
      </c>
      <c r="W154" s="14">
        <f t="shared" si="2"/>
        <v>31.436638181717857</v>
      </c>
      <c r="X154" s="14">
        <f t="shared" si="2"/>
        <v>6.0569303968113184</v>
      </c>
      <c r="Y154" s="14">
        <f t="shared" si="2"/>
        <v>9.5279674020168734</v>
      </c>
      <c r="Z154" s="14">
        <f t="shared" si="2"/>
        <v>3.5012128299265894</v>
      </c>
      <c r="AA154" s="14">
        <f t="shared" si="2"/>
        <v>2.9762075913043913</v>
      </c>
      <c r="AB154" s="14">
        <f t="shared" si="2"/>
        <v>22.062318220059172</v>
      </c>
      <c r="AC154" s="14">
        <f t="shared" si="2"/>
        <v>7.9106426227573392</v>
      </c>
      <c r="AD154" s="14">
        <f t="shared" si="2"/>
        <v>30.320721396201968</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6.6633829171464383</v>
      </c>
      <c r="F157" s="150">
        <v>0.22466176360975379</v>
      </c>
      <c r="G157" s="150">
        <v>0.41239764771881104</v>
      </c>
      <c r="H157" s="150" t="s">
        <v>457</v>
      </c>
      <c r="I157" s="150">
        <v>8.1367303891657125E-2</v>
      </c>
      <c r="J157" s="150">
        <v>8.1367303891657125E-2</v>
      </c>
      <c r="K157" s="150">
        <v>8.1367303891657125E-2</v>
      </c>
      <c r="L157" s="150">
        <v>3.9056305867995418E-2</v>
      </c>
      <c r="M157" s="150">
        <v>1.8173602547694188</v>
      </c>
      <c r="N157" s="150">
        <v>1.732053079717788E-3</v>
      </c>
      <c r="O157" s="150">
        <v>1.2990398097883409E-4</v>
      </c>
      <c r="P157" s="150">
        <v>2.5980796195766817E-3</v>
      </c>
      <c r="Q157" s="150">
        <v>6.4951990489417043E-4</v>
      </c>
      <c r="R157" s="150">
        <v>4.33013269929447E-3</v>
      </c>
      <c r="S157" s="150">
        <v>4.7631459692239171E-3</v>
      </c>
      <c r="T157" s="150">
        <v>1.7320530797177881E-4</v>
      </c>
      <c r="U157" s="150">
        <v>2.3815729846119586E-3</v>
      </c>
      <c r="V157" s="150">
        <v>0.62786924139769817</v>
      </c>
      <c r="W157" s="150" t="s">
        <v>457</v>
      </c>
      <c r="X157" s="150" t="s">
        <v>457</v>
      </c>
      <c r="Y157" s="150" t="s">
        <v>457</v>
      </c>
      <c r="Z157" s="150" t="s">
        <v>457</v>
      </c>
      <c r="AA157" s="150" t="s">
        <v>457</v>
      </c>
      <c r="AB157" s="150" t="s">
        <v>457</v>
      </c>
      <c r="AC157" s="150" t="s">
        <v>457</v>
      </c>
      <c r="AD157" s="150" t="s">
        <v>457</v>
      </c>
      <c r="AE157" s="151"/>
      <c r="AF157" s="152">
        <v>21650.663496472349</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0.22839797607496137</v>
      </c>
      <c r="F158" s="150">
        <v>5.6370015492822161E-3</v>
      </c>
      <c r="G158" s="150">
        <v>1.1365611626381708E-2</v>
      </c>
      <c r="H158" s="150" t="s">
        <v>457</v>
      </c>
      <c r="I158" s="150">
        <v>1.2209374906430601E-3</v>
      </c>
      <c r="J158" s="150">
        <v>1.2209374906430601E-3</v>
      </c>
      <c r="K158" s="150">
        <v>1.2209374906430601E-3</v>
      </c>
      <c r="L158" s="150">
        <v>5.8604999550866883E-4</v>
      </c>
      <c r="M158" s="150">
        <v>7.935541900885143E-2</v>
      </c>
      <c r="N158" s="150">
        <v>4.776782055775919E-5</v>
      </c>
      <c r="O158" s="150">
        <v>3.5825865418319388E-6</v>
      </c>
      <c r="P158" s="150">
        <v>7.1651730836638775E-5</v>
      </c>
      <c r="Q158" s="150">
        <v>1.7912932709159694E-5</v>
      </c>
      <c r="R158" s="150">
        <v>1.1941955139439797E-4</v>
      </c>
      <c r="S158" s="150">
        <v>1.3136150653383777E-4</v>
      </c>
      <c r="T158" s="150">
        <v>4.776782055775919E-6</v>
      </c>
      <c r="U158" s="150">
        <v>6.5680753266918887E-5</v>
      </c>
      <c r="V158" s="150">
        <v>1.7315834952187706E-2</v>
      </c>
      <c r="W158" s="150" t="s">
        <v>457</v>
      </c>
      <c r="X158" s="150" t="s">
        <v>457</v>
      </c>
      <c r="Y158" s="150" t="s">
        <v>457</v>
      </c>
      <c r="Z158" s="150" t="s">
        <v>457</v>
      </c>
      <c r="AA158" s="150" t="s">
        <v>457</v>
      </c>
      <c r="AB158" s="150" t="s">
        <v>457</v>
      </c>
      <c r="AC158" s="150" t="s">
        <v>457</v>
      </c>
      <c r="AD158" s="150" t="s">
        <v>457</v>
      </c>
      <c r="AE158" s="151"/>
      <c r="AF158" s="154">
        <v>597.09775697198984</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11.883100000000001</v>
      </c>
      <c r="F159" s="150">
        <v>0.41909999999999997</v>
      </c>
      <c r="G159" s="150">
        <v>2.4245826307963201</v>
      </c>
      <c r="H159" s="150" t="s">
        <v>457</v>
      </c>
      <c r="I159" s="150">
        <v>0.36680000000000001</v>
      </c>
      <c r="J159" s="150">
        <v>0.40039999999999998</v>
      </c>
      <c r="K159" s="150">
        <v>0.40039999999999998</v>
      </c>
      <c r="L159" s="150">
        <v>8.0537999999999998E-2</v>
      </c>
      <c r="M159" s="150">
        <v>1.1174000000000002</v>
      </c>
      <c r="N159" s="150">
        <v>1.5491834254545471E-2</v>
      </c>
      <c r="O159" s="150">
        <v>2.1100960738666664E-2</v>
      </c>
      <c r="P159" s="150">
        <v>3.1404561200000002E-3</v>
      </c>
      <c r="Q159" s="150">
        <v>1.5491834254545471E-2</v>
      </c>
      <c r="R159" s="150">
        <v>2.3745871193939404E-2</v>
      </c>
      <c r="S159" s="150">
        <v>5.9573842521212075E-2</v>
      </c>
      <c r="T159" s="150">
        <v>1.4353127324848503</v>
      </c>
      <c r="U159" s="150">
        <v>4.3717552029999995E-2</v>
      </c>
      <c r="V159" s="150">
        <v>7.6126730222222327E-2</v>
      </c>
      <c r="W159" s="150">
        <v>3.2210000000000003E-2</v>
      </c>
      <c r="X159" s="150" t="s">
        <v>457</v>
      </c>
      <c r="Y159" s="150" t="s">
        <v>457</v>
      </c>
      <c r="Z159" s="150" t="s">
        <v>457</v>
      </c>
      <c r="AA159" s="150" t="s">
        <v>457</v>
      </c>
      <c r="AB159" s="150" t="s">
        <v>457</v>
      </c>
      <c r="AC159" s="150" t="s">
        <v>457</v>
      </c>
      <c r="AD159" s="150">
        <v>2.3722308118592404E-2</v>
      </c>
      <c r="AE159" s="151"/>
      <c r="AF159" s="154">
        <v>6462.8658972000003</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0.31668326552991544</v>
      </c>
      <c r="X163" s="25">
        <v>2.280119511815391</v>
      </c>
      <c r="Y163" s="25">
        <v>1.4884113479906027</v>
      </c>
      <c r="Z163" s="25">
        <v>0.72837151071880557</v>
      </c>
      <c r="AA163" s="25">
        <v>0.85504481693077172</v>
      </c>
      <c r="AB163" s="25">
        <v>5.3519471874555702</v>
      </c>
      <c r="AC163" s="25" t="s">
        <v>457</v>
      </c>
      <c r="AD163" s="25">
        <v>9.1838147003675472E-2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B7E4-24C1-4CDA-8265-36579FB0903A}">
  <dimension ref="A1:AL170"/>
  <sheetViews>
    <sheetView zoomScale="80" zoomScaleNormal="80" workbookViewId="0">
      <pane xSplit="4" ySplit="13" topLeftCell="I131"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2001</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41.145427812248805</v>
      </c>
      <c r="F14" s="143">
        <v>0.39175923582431016</v>
      </c>
      <c r="G14" s="143">
        <v>76.721999999999994</v>
      </c>
      <c r="H14" s="143" t="s">
        <v>457</v>
      </c>
      <c r="I14" s="143">
        <v>1.4453792590617276</v>
      </c>
      <c r="J14" s="143">
        <v>1.9974330555129276</v>
      </c>
      <c r="K14" s="143">
        <v>2.6371741787791403</v>
      </c>
      <c r="L14" s="143">
        <v>6.4147303259983288E-2</v>
      </c>
      <c r="M14" s="143">
        <v>23.821169367091464</v>
      </c>
      <c r="N14" s="143">
        <v>0.85925743194251003</v>
      </c>
      <c r="O14" s="143">
        <v>0.13894096845494511</v>
      </c>
      <c r="P14" s="143">
        <v>0.1461979920049426</v>
      </c>
      <c r="Q14" s="143">
        <v>0.82624600269585535</v>
      </c>
      <c r="R14" s="143">
        <v>0.51537007345116459</v>
      </c>
      <c r="S14" s="143">
        <v>0.93812474773764887</v>
      </c>
      <c r="T14" s="143">
        <v>13.176989313009692</v>
      </c>
      <c r="U14" s="143">
        <v>2.0856118037743538</v>
      </c>
      <c r="V14" s="143">
        <v>6.0247531728225319</v>
      </c>
      <c r="W14" s="143">
        <v>0.80060398625208395</v>
      </c>
      <c r="X14" s="143">
        <v>1.008841486997059E-4</v>
      </c>
      <c r="Y14" s="143">
        <v>3.4036289357419762E-3</v>
      </c>
      <c r="Z14" s="143">
        <v>2.7299783909830963E-3</v>
      </c>
      <c r="AA14" s="143">
        <v>5.0916046648497384E-4</v>
      </c>
      <c r="AB14" s="143">
        <v>6.7436519419097523E-3</v>
      </c>
      <c r="AC14" s="143">
        <v>0.56418233123556205</v>
      </c>
      <c r="AD14" s="143">
        <v>2.7788084971303804E-4</v>
      </c>
      <c r="AE14" s="149"/>
      <c r="AF14" s="145">
        <v>51101.723631600005</v>
      </c>
      <c r="AG14" s="145">
        <v>85842.706822704</v>
      </c>
      <c r="AH14" s="145">
        <v>74892.367916614079</v>
      </c>
      <c r="AI14" s="145" t="s">
        <v>445</v>
      </c>
      <c r="AJ14" s="145" t="s">
        <v>445</v>
      </c>
      <c r="AK14" s="145" t="s">
        <v>430</v>
      </c>
      <c r="AL14" s="146" t="s">
        <v>50</v>
      </c>
    </row>
    <row r="15" spans="1:38" s="1" customFormat="1" ht="26.25" customHeight="1" thickBot="1" x14ac:dyDescent="0.25">
      <c r="A15" s="70" t="s">
        <v>54</v>
      </c>
      <c r="B15" s="70" t="s">
        <v>55</v>
      </c>
      <c r="C15" s="71" t="s">
        <v>56</v>
      </c>
      <c r="D15" s="72"/>
      <c r="E15" s="143">
        <v>0.85848000000000002</v>
      </c>
      <c r="F15" s="143">
        <v>1.2582960488064003E-2</v>
      </c>
      <c r="G15" s="143">
        <v>0.46355700000000011</v>
      </c>
      <c r="H15" s="143" t="s">
        <v>457</v>
      </c>
      <c r="I15" s="143">
        <v>1.32655806306E-2</v>
      </c>
      <c r="J15" s="143">
        <v>2.0222827388711999E-2</v>
      </c>
      <c r="K15" s="143">
        <v>2.6285074303751998E-2</v>
      </c>
      <c r="L15" s="143">
        <v>1.2198533083212241E-3</v>
      </c>
      <c r="M15" s="143">
        <v>2.6135000000000002E-2</v>
      </c>
      <c r="N15" s="143">
        <v>1.2438770753233802E-2</v>
      </c>
      <c r="O15" s="143">
        <v>4.233514937989501E-3</v>
      </c>
      <c r="P15" s="143">
        <v>9.9461686114079998E-4</v>
      </c>
      <c r="Q15" s="143">
        <v>5.9537799521748001E-3</v>
      </c>
      <c r="R15" s="143">
        <v>1.3235909028700754E-2</v>
      </c>
      <c r="S15" s="143">
        <v>1.455222340865568E-2</v>
      </c>
      <c r="T15" s="143">
        <v>0.28709902326409048</v>
      </c>
      <c r="U15" s="143">
        <v>5.2451226271382403E-3</v>
      </c>
      <c r="V15" s="143">
        <v>0.18952083842619782</v>
      </c>
      <c r="W15" s="143">
        <v>2.8593310986000002E-3</v>
      </c>
      <c r="X15" s="143">
        <v>2.5714599315804008E-6</v>
      </c>
      <c r="Y15" s="143">
        <v>9.1902836556720017E-6</v>
      </c>
      <c r="Z15" s="143">
        <v>7.2940966187795994E-6</v>
      </c>
      <c r="AA15" s="143">
        <v>1.1387118495243602E-5</v>
      </c>
      <c r="AB15" s="143">
        <v>3.0442958701275604E-5</v>
      </c>
      <c r="AC15" s="143" t="s">
        <v>430</v>
      </c>
      <c r="AD15" s="143">
        <v>3.0999899534266476E-2</v>
      </c>
      <c r="AE15" s="149"/>
      <c r="AF15" s="145">
        <v>5155.4580480000013</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0.19842151891981083</v>
      </c>
      <c r="F16" s="143">
        <v>7.9743467520000015E-4</v>
      </c>
      <c r="G16" s="143">
        <v>0.16385317698909901</v>
      </c>
      <c r="H16" s="143" t="s">
        <v>457</v>
      </c>
      <c r="I16" s="143">
        <v>5.4823633919999996E-2</v>
      </c>
      <c r="J16" s="143">
        <v>7.8746674175999995E-2</v>
      </c>
      <c r="K16" s="143">
        <v>8.173705420800001E-2</v>
      </c>
      <c r="L16" s="143" t="s">
        <v>429</v>
      </c>
      <c r="M16" s="143">
        <v>0.20978682757808503</v>
      </c>
      <c r="N16" s="143">
        <v>2.7910213632000001E-2</v>
      </c>
      <c r="O16" s="143">
        <v>1.5948693504000003E-3</v>
      </c>
      <c r="P16" s="143">
        <v>2.9903800320000003E-2</v>
      </c>
      <c r="Q16" s="143">
        <v>1.0964726784E-2</v>
      </c>
      <c r="R16" s="143">
        <v>5.6817220608000006E-3</v>
      </c>
      <c r="S16" s="143">
        <v>2.4919833600000003E-2</v>
      </c>
      <c r="T16" s="143">
        <v>5.1833253887999999E-3</v>
      </c>
      <c r="U16" s="143">
        <v>2.8907006975999999E-3</v>
      </c>
      <c r="V16" s="143">
        <v>4.5852493824000001E-2</v>
      </c>
      <c r="W16" s="143">
        <v>2.5916626944000001E-2</v>
      </c>
      <c r="X16" s="143">
        <v>2.8907006976000001E-7</v>
      </c>
      <c r="Y16" s="143">
        <v>2.9903800320000004E-9</v>
      </c>
      <c r="Z16" s="143">
        <v>9.9679334399999999E-10</v>
      </c>
      <c r="AA16" s="143">
        <v>9.9679334399999999E-10</v>
      </c>
      <c r="AB16" s="143">
        <v>2.9405403648000006E-7</v>
      </c>
      <c r="AC16" s="143" t="s">
        <v>429</v>
      </c>
      <c r="AD16" s="143" t="s">
        <v>429</v>
      </c>
      <c r="AE16" s="149"/>
      <c r="AF16" s="145" t="s">
        <v>429</v>
      </c>
      <c r="AG16" s="145">
        <v>996.79334400000005</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3.2384402549377241E-3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2.4264454388705921</v>
      </c>
      <c r="F18" s="143">
        <v>0.18724325852259602</v>
      </c>
      <c r="G18" s="143">
        <v>15.258233047429577</v>
      </c>
      <c r="H18" s="143" t="s">
        <v>445</v>
      </c>
      <c r="I18" s="143">
        <v>0.27251572558261011</v>
      </c>
      <c r="J18" s="143">
        <v>0.35486455456771115</v>
      </c>
      <c r="K18" s="143">
        <v>0.45368314934983228</v>
      </c>
      <c r="L18" s="143">
        <v>0.15221121956173769</v>
      </c>
      <c r="M18" s="143">
        <v>0.68721769344686989</v>
      </c>
      <c r="N18" s="143">
        <v>0.2635162527545758</v>
      </c>
      <c r="O18" s="143">
        <v>4.9409297392903626E-3</v>
      </c>
      <c r="P18" s="143">
        <v>1.835104852666247E-3</v>
      </c>
      <c r="Q18" s="143">
        <v>1.6469765817498365E-2</v>
      </c>
      <c r="R18" s="143">
        <v>0.21081300220452071</v>
      </c>
      <c r="S18" s="143">
        <v>0.11858231373907786</v>
      </c>
      <c r="T18" s="143">
        <v>4.2821391072279136</v>
      </c>
      <c r="U18" s="143">
        <v>1.6469765915793552E-3</v>
      </c>
      <c r="V18" s="143">
        <v>0.13175812652565219</v>
      </c>
      <c r="W18" s="143">
        <v>2.3460912282869787E-2</v>
      </c>
      <c r="X18" s="143">
        <v>3.1850887553318927E-2</v>
      </c>
      <c r="Y18" s="143">
        <v>0.24929532634841911</v>
      </c>
      <c r="Z18" s="143">
        <v>2.8851609900599078E-2</v>
      </c>
      <c r="AA18" s="143">
        <v>2.5542147504001134E-2</v>
      </c>
      <c r="AB18" s="143">
        <v>0.33553997130633828</v>
      </c>
      <c r="AC18" s="143" t="s">
        <v>445</v>
      </c>
      <c r="AD18" s="143" t="s">
        <v>445</v>
      </c>
      <c r="AE18" s="149"/>
      <c r="AF18" s="145">
        <v>17245.227656715415</v>
      </c>
      <c r="AG18" s="145" t="s">
        <v>445</v>
      </c>
      <c r="AH18" s="145">
        <v>204.78164258278795</v>
      </c>
      <c r="AI18" s="145" t="s">
        <v>445</v>
      </c>
      <c r="AJ18" s="145" t="s">
        <v>445</v>
      </c>
      <c r="AK18" s="145" t="s">
        <v>430</v>
      </c>
      <c r="AL18" s="146" t="s">
        <v>50</v>
      </c>
    </row>
    <row r="19" spans="1:38" s="2" customFormat="1" ht="26.25" customHeight="1" thickBot="1" x14ac:dyDescent="0.25">
      <c r="A19" s="70" t="s">
        <v>54</v>
      </c>
      <c r="B19" s="70" t="s">
        <v>63</v>
      </c>
      <c r="C19" s="71" t="s">
        <v>64</v>
      </c>
      <c r="D19" s="72"/>
      <c r="E19" s="143">
        <v>0.63965958895256159</v>
      </c>
      <c r="F19" s="143">
        <v>0.14253518946895921</v>
      </c>
      <c r="G19" s="143">
        <v>2.058630610903601</v>
      </c>
      <c r="H19" s="143" t="s">
        <v>445</v>
      </c>
      <c r="I19" s="143">
        <v>4.7976761314517176E-2</v>
      </c>
      <c r="J19" s="143">
        <v>6.1324730946587476E-2</v>
      </c>
      <c r="K19" s="143">
        <v>7.7342294505071879E-2</v>
      </c>
      <c r="L19" s="143">
        <v>2.482418634121334E-2</v>
      </c>
      <c r="M19" s="143">
        <v>0.25284194209742072</v>
      </c>
      <c r="N19" s="143">
        <v>4.2768904203157737E-2</v>
      </c>
      <c r="O19" s="143">
        <v>8.0541101814962472E-4</v>
      </c>
      <c r="P19" s="143">
        <v>2.9866635278849728E-3</v>
      </c>
      <c r="Q19" s="143">
        <v>3.1732428403480561E-3</v>
      </c>
      <c r="R19" s="143">
        <v>3.4236276616911421E-2</v>
      </c>
      <c r="S19" s="143">
        <v>1.9234171141943535E-2</v>
      </c>
      <c r="T19" s="143">
        <v>0.69415989522646759</v>
      </c>
      <c r="U19" s="143">
        <v>5.5907576272312264E-4</v>
      </c>
      <c r="V19" s="143">
        <v>2.5033388483030654E-2</v>
      </c>
      <c r="W19" s="143">
        <v>6.3564058494364551E-3</v>
      </c>
      <c r="X19" s="143">
        <v>8.6985006405114734E-3</v>
      </c>
      <c r="Y19" s="143">
        <v>5.4649727400296763E-2</v>
      </c>
      <c r="Z19" s="143">
        <v>1.0078447728177838E-2</v>
      </c>
      <c r="AA19" s="143">
        <v>9.443799160108228E-3</v>
      </c>
      <c r="AB19" s="143">
        <v>8.2870474929094301E-2</v>
      </c>
      <c r="AC19" s="143" t="s">
        <v>445</v>
      </c>
      <c r="AD19" s="143" t="s">
        <v>445</v>
      </c>
      <c r="AE19" s="149"/>
      <c r="AF19" s="145">
        <v>2853.9194896144732</v>
      </c>
      <c r="AG19" s="145" t="s">
        <v>445</v>
      </c>
      <c r="AH19" s="145">
        <v>4852.1635761395273</v>
      </c>
      <c r="AI19" s="145" t="s">
        <v>445</v>
      </c>
      <c r="AJ19" s="145" t="s">
        <v>445</v>
      </c>
      <c r="AK19" s="145" t="s">
        <v>430</v>
      </c>
      <c r="AL19" s="146" t="s">
        <v>50</v>
      </c>
    </row>
    <row r="20" spans="1:38" s="2" customFormat="1" ht="26.25" customHeight="1" thickBot="1" x14ac:dyDescent="0.25">
      <c r="A20" s="70" t="s">
        <v>54</v>
      </c>
      <c r="B20" s="70" t="s">
        <v>65</v>
      </c>
      <c r="C20" s="71" t="s">
        <v>66</v>
      </c>
      <c r="D20" s="72"/>
      <c r="E20" s="143">
        <v>0.12773010539892246</v>
      </c>
      <c r="F20" s="143">
        <v>3.2019759126948606E-2</v>
      </c>
      <c r="G20" s="143">
        <v>0.12647327414086013</v>
      </c>
      <c r="H20" s="143" t="s">
        <v>445</v>
      </c>
      <c r="I20" s="143">
        <v>6.9735227529982239E-3</v>
      </c>
      <c r="J20" s="143">
        <v>8.7950940631938007E-3</v>
      </c>
      <c r="K20" s="143">
        <v>1.0980979635428493E-2</v>
      </c>
      <c r="L20" s="143">
        <v>3.4047572784155411E-3</v>
      </c>
      <c r="M20" s="143">
        <v>5.0351782598528357E-2</v>
      </c>
      <c r="N20" s="143">
        <v>5.8425996179115921E-3</v>
      </c>
      <c r="O20" s="143">
        <v>1.1040466795329558E-4</v>
      </c>
      <c r="P20" s="143">
        <v>7.0266503114047778E-4</v>
      </c>
      <c r="Q20" s="143">
        <v>4.87690855545887E-4</v>
      </c>
      <c r="R20" s="143">
        <v>4.6792615112565585E-3</v>
      </c>
      <c r="S20" s="143">
        <v>2.626270478112808E-3</v>
      </c>
      <c r="T20" s="143">
        <v>9.4737747087325894E-2</v>
      </c>
      <c r="U20" s="143">
        <v>1.0798985043783903E-4</v>
      </c>
      <c r="V20" s="143">
        <v>3.815163228912356E-3</v>
      </c>
      <c r="W20" s="143">
        <v>1.1515982530899737E-3</v>
      </c>
      <c r="X20" s="143">
        <v>1.5805085711230742E-3</v>
      </c>
      <c r="Y20" s="143">
        <v>9.0426351422831057E-3</v>
      </c>
      <c r="Z20" s="143">
        <v>1.9764767740409828E-3</v>
      </c>
      <c r="AA20" s="143">
        <v>1.8789386029318057E-3</v>
      </c>
      <c r="AB20" s="143">
        <v>1.4478559090378967E-2</v>
      </c>
      <c r="AC20" s="143" t="s">
        <v>445</v>
      </c>
      <c r="AD20" s="143" t="s">
        <v>445</v>
      </c>
      <c r="AE20" s="149"/>
      <c r="AF20" s="145">
        <v>364.31426203911553</v>
      </c>
      <c r="AG20" s="145" t="s">
        <v>445</v>
      </c>
      <c r="AH20" s="145">
        <v>1233.7659350677152</v>
      </c>
      <c r="AI20" s="145" t="s">
        <v>445</v>
      </c>
      <c r="AJ20" s="145" t="s">
        <v>445</v>
      </c>
      <c r="AK20" s="145" t="s">
        <v>430</v>
      </c>
      <c r="AL20" s="146" t="s">
        <v>50</v>
      </c>
    </row>
    <row r="21" spans="1:38" s="2" customFormat="1" ht="26.25" customHeight="1" thickBot="1" x14ac:dyDescent="0.25">
      <c r="A21" s="70" t="s">
        <v>54</v>
      </c>
      <c r="B21" s="70" t="s">
        <v>67</v>
      </c>
      <c r="C21" s="71" t="s">
        <v>68</v>
      </c>
      <c r="D21" s="72"/>
      <c r="E21" s="143">
        <v>2.0708082868274285</v>
      </c>
      <c r="F21" s="143">
        <v>0.42777986078485608</v>
      </c>
      <c r="G21" s="143">
        <v>12.734710337633878</v>
      </c>
      <c r="H21" s="143" t="s">
        <v>445</v>
      </c>
      <c r="I21" s="143">
        <v>0.30431137654382284</v>
      </c>
      <c r="J21" s="143">
        <v>0.37184735253875256</v>
      </c>
      <c r="K21" s="143">
        <v>0.44930293332424376</v>
      </c>
      <c r="L21" s="143">
        <v>0.11593058146666559</v>
      </c>
      <c r="M21" s="143">
        <v>1.6360589134728296</v>
      </c>
      <c r="N21" s="143">
        <v>0.31554275393206943</v>
      </c>
      <c r="O21" s="143">
        <v>5.2505662235789573E-3</v>
      </c>
      <c r="P21" s="143">
        <v>1.3942120266720932E-2</v>
      </c>
      <c r="Q21" s="143">
        <v>1.6566244854783675E-2</v>
      </c>
      <c r="R21" s="143">
        <v>0.16401302148827959</v>
      </c>
      <c r="S21" s="143">
        <v>0.1015635644824032</v>
      </c>
      <c r="T21" s="143">
        <v>3.0824316685363677</v>
      </c>
      <c r="U21" s="143">
        <v>3.4497396624975944E-3</v>
      </c>
      <c r="V21" s="143">
        <v>0.29045180245927765</v>
      </c>
      <c r="W21" s="143">
        <v>0.21329031328044626</v>
      </c>
      <c r="X21" s="143">
        <v>7.2462084272725838E-2</v>
      </c>
      <c r="Y21" s="143">
        <v>0.26120349062694093</v>
      </c>
      <c r="Z21" s="143">
        <v>5.3250772301001253E-2</v>
      </c>
      <c r="AA21" s="143">
        <v>4.5783471278184815E-2</v>
      </c>
      <c r="AB21" s="143">
        <v>0.43269981847885286</v>
      </c>
      <c r="AC21" s="143">
        <v>5.8534369821659402E-4</v>
      </c>
      <c r="AD21" s="143">
        <v>0.16049746564003387</v>
      </c>
      <c r="AE21" s="149"/>
      <c r="AF21" s="145">
        <v>12587.38528475806</v>
      </c>
      <c r="AG21" s="145">
        <v>944.10273905902261</v>
      </c>
      <c r="AH21" s="145">
        <v>9040.6612826006694</v>
      </c>
      <c r="AI21" s="145" t="s">
        <v>445</v>
      </c>
      <c r="AJ21" s="145" t="s">
        <v>445</v>
      </c>
      <c r="AK21" s="145" t="s">
        <v>430</v>
      </c>
      <c r="AL21" s="146" t="s">
        <v>50</v>
      </c>
    </row>
    <row r="22" spans="1:38" s="2" customFormat="1" ht="26.25" customHeight="1" thickBot="1" x14ac:dyDescent="0.25">
      <c r="A22" s="70" t="s">
        <v>54</v>
      </c>
      <c r="B22" s="74" t="s">
        <v>69</v>
      </c>
      <c r="C22" s="71" t="s">
        <v>70</v>
      </c>
      <c r="D22" s="72"/>
      <c r="E22" s="143">
        <v>1.9512428817351182</v>
      </c>
      <c r="F22" s="143">
        <v>0.42337255913539168</v>
      </c>
      <c r="G22" s="143">
        <v>1.8810581279890732</v>
      </c>
      <c r="H22" s="143" t="s">
        <v>445</v>
      </c>
      <c r="I22" s="143">
        <v>0.46272474338813946</v>
      </c>
      <c r="J22" s="143">
        <v>0.50842623622878425</v>
      </c>
      <c r="K22" s="143">
        <v>0.54821542899307496</v>
      </c>
      <c r="L22" s="143">
        <v>4.6023278350362518E-2</v>
      </c>
      <c r="M22" s="143">
        <v>3.8332463005837583</v>
      </c>
      <c r="N22" s="143">
        <v>0.56298872496806474</v>
      </c>
      <c r="O22" s="143">
        <v>7.7352302234444817E-3</v>
      </c>
      <c r="P22" s="143">
        <v>3.270407595139363E-2</v>
      </c>
      <c r="Q22" s="143">
        <v>1.8078943086669727E-2</v>
      </c>
      <c r="R22" s="143">
        <v>7.9234994332963535E-2</v>
      </c>
      <c r="S22" s="143">
        <v>8.3799867396297134E-2</v>
      </c>
      <c r="T22" s="143">
        <v>0.57415611822406765</v>
      </c>
      <c r="U22" s="143">
        <v>7.461099975909216E-3</v>
      </c>
      <c r="V22" s="143">
        <v>0.80995806568450068</v>
      </c>
      <c r="W22" s="143">
        <v>1.7861980434598773E-2</v>
      </c>
      <c r="X22" s="143">
        <v>5.6519979511045091E-3</v>
      </c>
      <c r="Y22" s="143">
        <v>3.7595400641551133E-2</v>
      </c>
      <c r="Z22" s="143">
        <v>6.141739528913755E-3</v>
      </c>
      <c r="AA22" s="143">
        <v>5.5797908601983252E-3</v>
      </c>
      <c r="AB22" s="143">
        <v>5.4968928981767716E-2</v>
      </c>
      <c r="AC22" s="143">
        <v>1.55761664848767E-2</v>
      </c>
      <c r="AD22" s="143">
        <v>0.34877068433528263</v>
      </c>
      <c r="AE22" s="149"/>
      <c r="AF22" s="145">
        <v>2211.1184979795962</v>
      </c>
      <c r="AG22" s="145">
        <v>3961.2101696008099</v>
      </c>
      <c r="AH22" s="145">
        <v>2038.8232190576832</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0.23262640610376101</v>
      </c>
      <c r="X23" s="143">
        <v>6.4648992883544615E-2</v>
      </c>
      <c r="Y23" s="143">
        <v>0.24684977514247256</v>
      </c>
      <c r="Z23" s="143">
        <v>4.6454005538037302E-2</v>
      </c>
      <c r="AA23" s="143">
        <v>3.9774404631153379E-2</v>
      </c>
      <c r="AB23" s="143">
        <v>0.39772717819520786</v>
      </c>
      <c r="AC23" s="143">
        <v>4.4466557115482854E-3</v>
      </c>
      <c r="AD23" s="143">
        <v>0.11055798385306446</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2.174634232861461</v>
      </c>
      <c r="F24" s="143">
        <v>0.6078923490053596</v>
      </c>
      <c r="G24" s="143">
        <v>10.955299612875624</v>
      </c>
      <c r="H24" s="143">
        <v>0.16883555032511999</v>
      </c>
      <c r="I24" s="143">
        <v>0.52240884825700729</v>
      </c>
      <c r="J24" s="143">
        <v>0.59358793750826677</v>
      </c>
      <c r="K24" s="143">
        <v>0.68228645187445613</v>
      </c>
      <c r="L24" s="143">
        <v>0.16653531985049724</v>
      </c>
      <c r="M24" s="143">
        <v>2.8473764407685431</v>
      </c>
      <c r="N24" s="143">
        <v>0.39963801372720814</v>
      </c>
      <c r="O24" s="143">
        <v>6.4045025728740948E-2</v>
      </c>
      <c r="P24" s="143">
        <v>1.2258279844275761E-2</v>
      </c>
      <c r="Q24" s="143">
        <v>1.5923457728916617E-2</v>
      </c>
      <c r="R24" s="143">
        <v>0.26522938813968733</v>
      </c>
      <c r="S24" s="143">
        <v>0.12394340070161022</v>
      </c>
      <c r="T24" s="143">
        <v>3.0934237073315933</v>
      </c>
      <c r="U24" s="143">
        <v>4.998022755686846E-3</v>
      </c>
      <c r="V24" s="143">
        <v>2.5655151677369745</v>
      </c>
      <c r="W24" s="143" t="s">
        <v>429</v>
      </c>
      <c r="X24" s="143" t="s">
        <v>429</v>
      </c>
      <c r="Y24" s="143" t="s">
        <v>429</v>
      </c>
      <c r="Z24" s="143" t="s">
        <v>429</v>
      </c>
      <c r="AA24" s="143" t="s">
        <v>429</v>
      </c>
      <c r="AB24" s="143" t="s">
        <v>429</v>
      </c>
      <c r="AC24" s="143" t="s">
        <v>430</v>
      </c>
      <c r="AD24" s="143" t="s">
        <v>430</v>
      </c>
      <c r="AE24" s="149"/>
      <c r="AF24" s="145">
        <v>13534.939138354061</v>
      </c>
      <c r="AG24" s="145">
        <v>649.90105053737568</v>
      </c>
      <c r="AH24" s="145">
        <v>4608.7997489342379</v>
      </c>
      <c r="AI24" s="145">
        <v>808.74341204302254</v>
      </c>
      <c r="AJ24" s="145" t="s">
        <v>445</v>
      </c>
      <c r="AK24" s="145" t="s">
        <v>430</v>
      </c>
      <c r="AL24" s="146" t="s">
        <v>50</v>
      </c>
    </row>
    <row r="25" spans="1:38" s="2" customFormat="1" ht="26.25" customHeight="1" thickBot="1" x14ac:dyDescent="0.25">
      <c r="A25" s="70" t="s">
        <v>74</v>
      </c>
      <c r="B25" s="74" t="s">
        <v>75</v>
      </c>
      <c r="C25" s="76" t="s">
        <v>76</v>
      </c>
      <c r="D25" s="72"/>
      <c r="E25" s="143">
        <v>1.091393091947011</v>
      </c>
      <c r="F25" s="143">
        <v>0.13370512158218334</v>
      </c>
      <c r="G25" s="143">
        <v>7.2023951500668926E-2</v>
      </c>
      <c r="H25" s="143" t="s">
        <v>457</v>
      </c>
      <c r="I25" s="143">
        <v>9.0808868160028467E-3</v>
      </c>
      <c r="J25" s="143">
        <v>9.0808868160028467E-3</v>
      </c>
      <c r="K25" s="143">
        <v>9.0808868160028467E-3</v>
      </c>
      <c r="L25" s="143">
        <v>4.3588256716813661E-3</v>
      </c>
      <c r="M25" s="143">
        <v>0.98311256337444608</v>
      </c>
      <c r="N25" s="143">
        <v>3.0249756201806331E-4</v>
      </c>
      <c r="O25" s="143">
        <v>2.2687317151354747E-5</v>
      </c>
      <c r="P25" s="143">
        <v>4.5374634302709489E-4</v>
      </c>
      <c r="Q25" s="143">
        <v>1.1343658575677372E-4</v>
      </c>
      <c r="R25" s="143">
        <v>7.5624390504515826E-4</v>
      </c>
      <c r="S25" s="143">
        <v>8.3186829554967407E-4</v>
      </c>
      <c r="T25" s="143">
        <v>3.0249756201806331E-5</v>
      </c>
      <c r="U25" s="143">
        <v>4.1593414777483704E-4</v>
      </c>
      <c r="V25" s="143">
        <v>0.10965536623154794</v>
      </c>
      <c r="W25" s="143" t="s">
        <v>457</v>
      </c>
      <c r="X25" s="143" t="s">
        <v>457</v>
      </c>
      <c r="Y25" s="143" t="s">
        <v>457</v>
      </c>
      <c r="Z25" s="143" t="s">
        <v>457</v>
      </c>
      <c r="AA25" s="143" t="s">
        <v>457</v>
      </c>
      <c r="AB25" s="143" t="s">
        <v>457</v>
      </c>
      <c r="AC25" s="143" t="s">
        <v>430</v>
      </c>
      <c r="AD25" s="143" t="s">
        <v>430</v>
      </c>
      <c r="AE25" s="149"/>
      <c r="AF25" s="145">
        <v>3781.2195252257911</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0.11410797152601894</v>
      </c>
      <c r="F26" s="143">
        <v>8.436798251453435E-3</v>
      </c>
      <c r="G26" s="143">
        <v>7.0173923914171998E-3</v>
      </c>
      <c r="H26" s="143" t="s">
        <v>457</v>
      </c>
      <c r="I26" s="143">
        <v>6.2672931529443945E-4</v>
      </c>
      <c r="J26" s="143">
        <v>6.2672931529443945E-4</v>
      </c>
      <c r="K26" s="143">
        <v>6.2672931529443945E-4</v>
      </c>
      <c r="L26" s="143">
        <v>3.0083007134133093E-4</v>
      </c>
      <c r="M26" s="143">
        <v>7.8799604508215743E-2</v>
      </c>
      <c r="N26" s="143">
        <v>3.3429553417500635E-3</v>
      </c>
      <c r="O26" s="143">
        <v>5.0754653845006877E-6</v>
      </c>
      <c r="P26" s="143">
        <v>5.6697156746617513E-5</v>
      </c>
      <c r="Q26" s="143">
        <v>1.1489855224390227E-5</v>
      </c>
      <c r="R26" s="143">
        <v>8.2755336716060636E-5</v>
      </c>
      <c r="S26" s="143">
        <v>8.755184397257236E-5</v>
      </c>
      <c r="T26" s="143">
        <v>6.2423312044914829E-6</v>
      </c>
      <c r="U26" s="143">
        <v>4.0840940854210711E-5</v>
      </c>
      <c r="V26" s="143">
        <v>1.0738913635149547E-2</v>
      </c>
      <c r="W26" s="143" t="s">
        <v>457</v>
      </c>
      <c r="X26" s="143" t="s">
        <v>457</v>
      </c>
      <c r="Y26" s="143" t="s">
        <v>457</v>
      </c>
      <c r="Z26" s="143" t="s">
        <v>457</v>
      </c>
      <c r="AA26" s="143" t="s">
        <v>457</v>
      </c>
      <c r="AB26" s="143" t="s">
        <v>457</v>
      </c>
      <c r="AC26" s="143" t="s">
        <v>430</v>
      </c>
      <c r="AD26" s="143" t="s">
        <v>430</v>
      </c>
      <c r="AE26" s="149"/>
      <c r="AF26" s="145">
        <v>368.67819301426545</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23.717404279103992</v>
      </c>
      <c r="F27" s="143">
        <v>16.15098384019921</v>
      </c>
      <c r="G27" s="143">
        <v>0.84975911498225509</v>
      </c>
      <c r="H27" s="143">
        <v>1.8471101756012878</v>
      </c>
      <c r="I27" s="143">
        <v>0.95697521906626892</v>
      </c>
      <c r="J27" s="143">
        <v>0.95697521906626848</v>
      </c>
      <c r="K27" s="143">
        <v>0.95697521906626859</v>
      </c>
      <c r="L27" s="143">
        <v>0.63363659586509991</v>
      </c>
      <c r="M27" s="143">
        <v>162.28268070837865</v>
      </c>
      <c r="N27" s="143">
        <v>4.0882335705330455</v>
      </c>
      <c r="O27" s="143">
        <v>3.344440726858944E-4</v>
      </c>
      <c r="P27" s="143">
        <v>1.6288782191603471E-2</v>
      </c>
      <c r="Q27" s="143">
        <v>5.1558982926697833E-4</v>
      </c>
      <c r="R27" s="143">
        <v>1.4391858795569489E-2</v>
      </c>
      <c r="S27" s="143">
        <v>1.0073032439011606E-2</v>
      </c>
      <c r="T27" s="143">
        <v>3.6372510323157362E-3</v>
      </c>
      <c r="U27" s="143">
        <v>3.6229151316216748E-4</v>
      </c>
      <c r="V27" s="143">
        <v>6.0613522886045809E-2</v>
      </c>
      <c r="W27" s="143">
        <v>1.6148102</v>
      </c>
      <c r="X27" s="143">
        <v>2.9209447335899998E-2</v>
      </c>
      <c r="Y27" s="143">
        <v>3.3989606152100005E-2</v>
      </c>
      <c r="Z27" s="143">
        <v>2.4695878215600001E-2</v>
      </c>
      <c r="AA27" s="143">
        <v>3.16558835658E-2</v>
      </c>
      <c r="AB27" s="143">
        <v>0.11955081526940001</v>
      </c>
      <c r="AC27" s="143">
        <v>1.535324E-3</v>
      </c>
      <c r="AD27" s="143">
        <v>2.5925729999999998E-4</v>
      </c>
      <c r="AE27" s="149"/>
      <c r="AF27" s="145">
        <v>92736.914002277408</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6.4134534047007232</v>
      </c>
      <c r="F28" s="143">
        <v>0.83589934034261892</v>
      </c>
      <c r="G28" s="143">
        <v>0.30631468087984703</v>
      </c>
      <c r="H28" s="143">
        <v>1.1631652657435879E-2</v>
      </c>
      <c r="I28" s="143">
        <v>0.78538643456219859</v>
      </c>
      <c r="J28" s="143">
        <v>0.78538643456219848</v>
      </c>
      <c r="K28" s="143">
        <v>0.78538643456219825</v>
      </c>
      <c r="L28" s="143">
        <v>0.53132257214724465</v>
      </c>
      <c r="M28" s="143">
        <v>3.7752462979795549</v>
      </c>
      <c r="N28" s="143">
        <v>2.015139847915209E-2</v>
      </c>
      <c r="O28" s="143">
        <v>2.3214499803976545E-5</v>
      </c>
      <c r="P28" s="143">
        <v>2.3672953973423905E-3</v>
      </c>
      <c r="Q28" s="143">
        <v>4.5681466952920109E-5</v>
      </c>
      <c r="R28" s="143">
        <v>3.7393984212318759E-3</v>
      </c>
      <c r="S28" s="143">
        <v>2.5096545017822902E-3</v>
      </c>
      <c r="T28" s="143">
        <v>1.04070989041401E-4</v>
      </c>
      <c r="U28" s="143">
        <v>4.4933934297887115E-5</v>
      </c>
      <c r="V28" s="143">
        <v>8.0656821939686929E-3</v>
      </c>
      <c r="W28" s="143">
        <v>0.3847063</v>
      </c>
      <c r="X28" s="143">
        <v>1.0923475969900001E-2</v>
      </c>
      <c r="Y28" s="143">
        <v>1.2246601535900001E-2</v>
      </c>
      <c r="Z28" s="143">
        <v>9.6018569876000007E-3</v>
      </c>
      <c r="AA28" s="143">
        <v>1.01849923406E-2</v>
      </c>
      <c r="AB28" s="143">
        <v>4.2956926834E-2</v>
      </c>
      <c r="AC28" s="143">
        <v>3.2726199999999998E-4</v>
      </c>
      <c r="AD28" s="143">
        <v>5.8686200000000001E-5</v>
      </c>
      <c r="AE28" s="149"/>
      <c r="AF28" s="145">
        <v>19151.060988874437</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30.933627522394428</v>
      </c>
      <c r="F29" s="143">
        <v>1.5498190160317187</v>
      </c>
      <c r="G29" s="143">
        <v>0.58095989340248833</v>
      </c>
      <c r="H29" s="143">
        <v>1.5454344893322968E-2</v>
      </c>
      <c r="I29" s="143">
        <v>0.81151693414566661</v>
      </c>
      <c r="J29" s="143">
        <v>0.81151693414566672</v>
      </c>
      <c r="K29" s="143">
        <v>0.81151693414566684</v>
      </c>
      <c r="L29" s="143">
        <v>0.48026260630278711</v>
      </c>
      <c r="M29" s="143">
        <v>5.8967890055416872</v>
      </c>
      <c r="N29" s="143">
        <v>2.956739882244343E-3</v>
      </c>
      <c r="O29" s="143">
        <v>4.1667356635589685E-5</v>
      </c>
      <c r="P29" s="143">
        <v>4.4048243058936688E-3</v>
      </c>
      <c r="Q29" s="143">
        <v>8.3239389291348662E-5</v>
      </c>
      <c r="R29" s="143">
        <v>7.0570458856371449E-3</v>
      </c>
      <c r="S29" s="143">
        <v>4.7326343681482084E-3</v>
      </c>
      <c r="T29" s="143">
        <v>1.6809928623981907E-4</v>
      </c>
      <c r="U29" s="143">
        <v>8.3144065311517983E-5</v>
      </c>
      <c r="V29" s="143">
        <v>1.4963072036678314E-2</v>
      </c>
      <c r="W29" s="143">
        <v>0.33586169999999999</v>
      </c>
      <c r="X29" s="143">
        <v>4.7980261486999997E-3</v>
      </c>
      <c r="Y29" s="143">
        <v>2.9054713899600002E-2</v>
      </c>
      <c r="Z29" s="143">
        <v>3.2466643605000005E-2</v>
      </c>
      <c r="AA29" s="143">
        <v>7.4635962311000005E-3</v>
      </c>
      <c r="AB29" s="143">
        <v>7.378297988440001E-2</v>
      </c>
      <c r="AC29" s="143">
        <v>2.7632539999999998E-4</v>
      </c>
      <c r="AD29" s="143">
        <v>6.5229799999999997E-5</v>
      </c>
      <c r="AE29" s="149"/>
      <c r="AF29" s="145">
        <v>35945.054298259274</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4.0862182460824049E-2</v>
      </c>
      <c r="F30" s="143">
        <v>0.23492009182385049</v>
      </c>
      <c r="G30" s="143">
        <v>1.2520501309660989E-3</v>
      </c>
      <c r="H30" s="143">
        <v>2.4189165844412075E-4</v>
      </c>
      <c r="I30" s="143">
        <v>5.5446134890783597E-3</v>
      </c>
      <c r="J30" s="143">
        <v>5.5446134890783597E-3</v>
      </c>
      <c r="K30" s="143">
        <v>5.544613489078358E-3</v>
      </c>
      <c r="L30" s="143">
        <v>7.7572086051872022E-4</v>
      </c>
      <c r="M30" s="143">
        <v>2.0581152600675479</v>
      </c>
      <c r="N30" s="143">
        <v>1.1129882427051182E-2</v>
      </c>
      <c r="O30" s="143">
        <v>7.6092497100871103E-5</v>
      </c>
      <c r="P30" s="143">
        <v>3.6309453798016865E-5</v>
      </c>
      <c r="Q30" s="143">
        <v>1.2520501309660989E-6</v>
      </c>
      <c r="R30" s="143">
        <v>3.4316798754422648E-4</v>
      </c>
      <c r="S30" s="143">
        <v>1.2858817172260537E-2</v>
      </c>
      <c r="T30" s="143">
        <v>5.3590851301338045E-4</v>
      </c>
      <c r="U30" s="143">
        <v>7.5762419043794074E-5</v>
      </c>
      <c r="V30" s="143">
        <v>7.5677825792099728E-3</v>
      </c>
      <c r="W30" s="143">
        <v>3.5621999999999997E-3</v>
      </c>
      <c r="X30" s="143">
        <v>4.8229140099999996E-5</v>
      </c>
      <c r="Y30" s="143">
        <v>8.0239090599999998E-5</v>
      </c>
      <c r="Z30" s="143">
        <v>3.2308771500000003E-5</v>
      </c>
      <c r="AA30" s="143">
        <v>9.2784211400000002E-5</v>
      </c>
      <c r="AB30" s="143">
        <v>2.5356121360000001E-4</v>
      </c>
      <c r="AC30" s="143">
        <v>3.5621000000000002E-6</v>
      </c>
      <c r="AD30" s="143">
        <v>2.638E-6</v>
      </c>
      <c r="AE30" s="149"/>
      <c r="AF30" s="145">
        <v>187.14705305117482</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2.906561343468566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0.52563910579829942</v>
      </c>
      <c r="J32" s="143">
        <v>0.9812538785770103</v>
      </c>
      <c r="K32" s="143">
        <v>1.2952100931405284</v>
      </c>
      <c r="L32" s="143">
        <v>0.23197212768146874</v>
      </c>
      <c r="M32" s="143" t="s">
        <v>430</v>
      </c>
      <c r="N32" s="143">
        <v>1.3281153135288124</v>
      </c>
      <c r="O32" s="143">
        <v>6.1891456108277981E-3</v>
      </c>
      <c r="P32" s="143" t="s">
        <v>430</v>
      </c>
      <c r="Q32" s="143">
        <v>4.1844055373449232E-12</v>
      </c>
      <c r="R32" s="143">
        <v>0.49173087693066708</v>
      </c>
      <c r="S32" s="143">
        <v>10.763340888792232</v>
      </c>
      <c r="T32" s="143">
        <v>7.8025732640775308E-2</v>
      </c>
      <c r="U32" s="143">
        <v>1.0557457693918292E-2</v>
      </c>
      <c r="V32" s="143">
        <v>4.1844055373449196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52313.37549405716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0.3016044644633325</v>
      </c>
      <c r="J33" s="143">
        <v>0.55439015845503226</v>
      </c>
      <c r="K33" s="143">
        <v>1.1087803169100645</v>
      </c>
      <c r="L33" s="143">
        <v>4.3407712725929699E-2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52313.37549405716</v>
      </c>
      <c r="AL33" s="146" t="s">
        <v>431</v>
      </c>
    </row>
    <row r="34" spans="1:38" s="2" customFormat="1" ht="26.25" customHeight="1" thickBot="1" x14ac:dyDescent="0.25">
      <c r="A34" s="70" t="s">
        <v>71</v>
      </c>
      <c r="B34" s="70" t="s">
        <v>94</v>
      </c>
      <c r="C34" s="71" t="s">
        <v>95</v>
      </c>
      <c r="D34" s="72"/>
      <c r="E34" s="143">
        <v>2.2187935034802782</v>
      </c>
      <c r="F34" s="143">
        <v>0.19689675174013924</v>
      </c>
      <c r="G34" s="143">
        <v>0.13551917976</v>
      </c>
      <c r="H34" s="143">
        <v>2.9640371229698375E-4</v>
      </c>
      <c r="I34" s="143">
        <v>5.8010440835266817E-2</v>
      </c>
      <c r="J34" s="143">
        <v>6.0974477958236656E-2</v>
      </c>
      <c r="K34" s="143">
        <v>6.4361948955916459E-2</v>
      </c>
      <c r="L34" s="143">
        <v>4.1835266821345696E-2</v>
      </c>
      <c r="M34" s="143">
        <v>0.45307424593967499</v>
      </c>
      <c r="N34" s="143" t="s">
        <v>457</v>
      </c>
      <c r="O34" s="143">
        <v>4.2343387470997678E-4</v>
      </c>
      <c r="P34" s="143" t="s">
        <v>457</v>
      </c>
      <c r="Q34" s="143" t="s">
        <v>457</v>
      </c>
      <c r="R34" s="143">
        <v>2.1171693735498841E-3</v>
      </c>
      <c r="S34" s="143">
        <v>7.1983758700696052E-2</v>
      </c>
      <c r="T34" s="143">
        <v>2.9640371229698375E-3</v>
      </c>
      <c r="U34" s="143">
        <v>4.2343387470997678E-4</v>
      </c>
      <c r="V34" s="143">
        <v>4.2343387470997675E-2</v>
      </c>
      <c r="W34" s="143">
        <v>1.9868808339308985E-2</v>
      </c>
      <c r="X34" s="143">
        <v>1.2703016241299302E-3</v>
      </c>
      <c r="Y34" s="143">
        <v>2.1171693735498841E-3</v>
      </c>
      <c r="Z34" s="143">
        <v>1.920651472799868E-3</v>
      </c>
      <c r="AA34" s="143">
        <v>4.4152907420686637E-4</v>
      </c>
      <c r="AB34" s="143">
        <v>5.7496515446865491E-3</v>
      </c>
      <c r="AC34" s="143" t="s">
        <v>430</v>
      </c>
      <c r="AD34" s="143" t="s">
        <v>430</v>
      </c>
      <c r="AE34" s="149"/>
      <c r="AF34" s="145">
        <v>1833.8183999999999</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3.7707262250280591</v>
      </c>
      <c r="F36" s="143">
        <v>0.13192654051055494</v>
      </c>
      <c r="G36" s="143">
        <v>1.0080119236147826</v>
      </c>
      <c r="H36" s="143" t="s">
        <v>457</v>
      </c>
      <c r="I36" s="143">
        <v>0.15096327025527748</v>
      </c>
      <c r="J36" s="143">
        <v>0.1657463609877973</v>
      </c>
      <c r="K36" s="143">
        <v>0.1657463609877973</v>
      </c>
      <c r="L36" s="143">
        <v>2.7821371906217161E-2</v>
      </c>
      <c r="M36" s="143">
        <v>0.35394871420646667</v>
      </c>
      <c r="N36" s="143">
        <v>7.2180179522757654E-3</v>
      </c>
      <c r="O36" s="143">
        <v>6.7830907325198194E-4</v>
      </c>
      <c r="P36" s="143">
        <v>1.2349272197559459E-3</v>
      </c>
      <c r="Q36" s="143">
        <v>1.4713236293007928E-2</v>
      </c>
      <c r="R36" s="143">
        <v>1.5791545366259908E-2</v>
      </c>
      <c r="S36" s="143">
        <v>4.9491198446174417E-2</v>
      </c>
      <c r="T36" s="143">
        <v>0.66783090732519823</v>
      </c>
      <c r="U36" s="143">
        <v>6.9830907325198199E-3</v>
      </c>
      <c r="V36" s="143">
        <v>5.7397088790237832E-2</v>
      </c>
      <c r="W36" s="143">
        <v>1.3018017952275767E-2</v>
      </c>
      <c r="X36" s="143" t="s">
        <v>457</v>
      </c>
      <c r="Y36" s="143" t="s">
        <v>457</v>
      </c>
      <c r="Z36" s="143" t="s">
        <v>457</v>
      </c>
      <c r="AA36" s="143" t="s">
        <v>457</v>
      </c>
      <c r="AB36" s="143" t="s">
        <v>457</v>
      </c>
      <c r="AC36" s="143">
        <v>5.0264725860158562E-3</v>
      </c>
      <c r="AD36" s="143">
        <v>1.2457574478357531E-2</v>
      </c>
      <c r="AE36" s="149"/>
      <c r="AF36" s="145">
        <v>2030.0240122108623</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9.0296971626281419E-2</v>
      </c>
      <c r="F37" s="143">
        <v>3.0098990542093812E-3</v>
      </c>
      <c r="G37" s="143">
        <v>1.858925629967455E-4</v>
      </c>
      <c r="H37" s="143" t="s">
        <v>457</v>
      </c>
      <c r="I37" s="143">
        <v>3.7623738177617266E-4</v>
      </c>
      <c r="J37" s="143">
        <v>3.7623738177617266E-4</v>
      </c>
      <c r="K37" s="143">
        <v>3.7623738177617266E-4</v>
      </c>
      <c r="L37" s="143">
        <v>9.4059345444043184E-6</v>
      </c>
      <c r="M37" s="143">
        <v>9.0296971626281433E-3</v>
      </c>
      <c r="N37" s="143">
        <v>2.8217803633212947E-6</v>
      </c>
      <c r="O37" s="143">
        <v>4.7029672722021576E-7</v>
      </c>
      <c r="P37" s="143">
        <v>1.8811869088808633E-4</v>
      </c>
      <c r="Q37" s="143">
        <v>2.2574242906570353E-4</v>
      </c>
      <c r="R37" s="143">
        <v>1.4297020507494561E-6</v>
      </c>
      <c r="S37" s="143">
        <v>1.429702050749456E-7</v>
      </c>
      <c r="T37" s="143">
        <v>9.5940532352924018E-7</v>
      </c>
      <c r="U37" s="143">
        <v>2.069305599768949E-5</v>
      </c>
      <c r="V37" s="143">
        <v>2.8217803633212947E-6</v>
      </c>
      <c r="W37" s="143">
        <v>9.4059345444043145E-4</v>
      </c>
      <c r="X37" s="143" t="s">
        <v>457</v>
      </c>
      <c r="Y37" s="143" t="s">
        <v>457</v>
      </c>
      <c r="Z37" s="143" t="s">
        <v>457</v>
      </c>
      <c r="AA37" s="143" t="s">
        <v>457</v>
      </c>
      <c r="AB37" s="143" t="s">
        <v>457</v>
      </c>
      <c r="AC37" s="143" t="s">
        <v>457</v>
      </c>
      <c r="AD37" s="143" t="s">
        <v>457</v>
      </c>
      <c r="AE37" s="149"/>
      <c r="AF37" s="145" t="s">
        <v>445</v>
      </c>
      <c r="AG37" s="145" t="s">
        <v>430</v>
      </c>
      <c r="AH37" s="145">
        <v>1881.186908880863</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3.2344442773024054</v>
      </c>
      <c r="F39" s="143">
        <v>0.55326907908995215</v>
      </c>
      <c r="G39" s="143">
        <v>2.3446933306986981</v>
      </c>
      <c r="H39" s="143" t="s">
        <v>445</v>
      </c>
      <c r="I39" s="143">
        <v>0.3897460709152698</v>
      </c>
      <c r="J39" s="143">
        <v>0.50016885910868936</v>
      </c>
      <c r="K39" s="143">
        <v>0.63197139902879274</v>
      </c>
      <c r="L39" s="143">
        <v>0.20269161959203863</v>
      </c>
      <c r="M39" s="143">
        <v>1.445290919995281</v>
      </c>
      <c r="N39" s="143">
        <v>0.37301762226749979</v>
      </c>
      <c r="O39" s="143">
        <v>6.8715601231416909E-3</v>
      </c>
      <c r="P39" s="143">
        <v>5.0285500762819249E-3</v>
      </c>
      <c r="Q39" s="143">
        <v>2.3880828626297427E-2</v>
      </c>
      <c r="R39" s="143">
        <v>0.28109337329530359</v>
      </c>
      <c r="S39" s="143">
        <v>0.15988696645007397</v>
      </c>
      <c r="T39" s="143">
        <v>5.6577742211675615</v>
      </c>
      <c r="U39" s="143">
        <v>3.3140964192442403E-3</v>
      </c>
      <c r="V39" s="143">
        <v>0.22123471150864996</v>
      </c>
      <c r="W39" s="143">
        <v>0.17537445935009374</v>
      </c>
      <c r="X39" s="143">
        <v>5.9760680921916845E-2</v>
      </c>
      <c r="Y39" s="143">
        <v>0.37744356306505095</v>
      </c>
      <c r="Z39" s="143">
        <v>5.6642436995111511E-2</v>
      </c>
      <c r="AA39" s="143">
        <v>5.105018021385202E-2</v>
      </c>
      <c r="AB39" s="143">
        <v>0.54489686119593128</v>
      </c>
      <c r="AC39" s="143">
        <v>4.9001491342704562E-3</v>
      </c>
      <c r="AD39" s="143">
        <v>3.153361839128687E-2</v>
      </c>
      <c r="AE39" s="149"/>
      <c r="AF39" s="145">
        <v>22078.059759233554</v>
      </c>
      <c r="AG39" s="145">
        <v>185.47523999999999</v>
      </c>
      <c r="AH39" s="145">
        <v>13554.897043585697</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5.5578096736873865</v>
      </c>
      <c r="F41" s="143">
        <v>11.655670885593794</v>
      </c>
      <c r="G41" s="143">
        <v>15.698248603402739</v>
      </c>
      <c r="H41" s="143">
        <v>5.5060453974316824E-2</v>
      </c>
      <c r="I41" s="143">
        <v>9.7625913848108627</v>
      </c>
      <c r="J41" s="143">
        <v>9.9148765097073479</v>
      </c>
      <c r="K41" s="143">
        <v>10.865932243972516</v>
      </c>
      <c r="L41" s="143">
        <v>0.64433724835178141</v>
      </c>
      <c r="M41" s="143">
        <v>27.018641868288782</v>
      </c>
      <c r="N41" s="143">
        <v>3.0206187484861649</v>
      </c>
      <c r="O41" s="143">
        <v>4.3617865200222372E-2</v>
      </c>
      <c r="P41" s="143">
        <v>0.1251846879399936</v>
      </c>
      <c r="Q41" s="143">
        <v>6.0637314638808767E-2</v>
      </c>
      <c r="R41" s="143">
        <v>0.28241480483398113</v>
      </c>
      <c r="S41" s="143">
        <v>0.52419923289099779</v>
      </c>
      <c r="T41" s="143">
        <v>0.29481379455849432</v>
      </c>
      <c r="U41" s="143">
        <v>2.7713237162533026</v>
      </c>
      <c r="V41" s="143">
        <v>5.4484021271319811</v>
      </c>
      <c r="W41" s="143">
        <v>19.118667393479249</v>
      </c>
      <c r="X41" s="143">
        <v>5.3968270872361082</v>
      </c>
      <c r="Y41" s="143">
        <v>7.6972362521129174</v>
      </c>
      <c r="Z41" s="143">
        <v>3.0332348060147001</v>
      </c>
      <c r="AA41" s="143">
        <v>2.5949952519715942</v>
      </c>
      <c r="AB41" s="143">
        <v>18.722293397335317</v>
      </c>
      <c r="AC41" s="143">
        <v>1.775316599785183E-2</v>
      </c>
      <c r="AD41" s="143">
        <v>3.9251316990016081</v>
      </c>
      <c r="AE41" s="149"/>
      <c r="AF41" s="145">
        <v>42309.802920281625</v>
      </c>
      <c r="AG41" s="145">
        <v>23088.767302578617</v>
      </c>
      <c r="AH41" s="145">
        <v>20171.157165466564</v>
      </c>
      <c r="AI41" s="145">
        <v>687.62605405061765</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0.113467639104</v>
      </c>
      <c r="F43" s="143">
        <v>1.1346763910400001E-2</v>
      </c>
      <c r="G43" s="143">
        <v>8.3852585297855997E-2</v>
      </c>
      <c r="H43" s="143" t="s">
        <v>457</v>
      </c>
      <c r="I43" s="143">
        <v>1.8722160452159999E-2</v>
      </c>
      <c r="J43" s="143">
        <v>2.4395542407359999E-2</v>
      </c>
      <c r="K43" s="143">
        <v>3.12036007536E-2</v>
      </c>
      <c r="L43" s="143">
        <v>1.04844098532096E-2</v>
      </c>
      <c r="M43" s="143">
        <v>4.5387055641600005E-2</v>
      </c>
      <c r="N43" s="143">
        <v>1.8154822256639998E-2</v>
      </c>
      <c r="O43" s="143">
        <v>3.4040291731199997E-4</v>
      </c>
      <c r="P43" s="143">
        <v>1.13467639104E-4</v>
      </c>
      <c r="Q43" s="143">
        <v>1.1346763910399999E-3</v>
      </c>
      <c r="R43" s="143">
        <v>1.4523857805312001E-2</v>
      </c>
      <c r="S43" s="143">
        <v>8.1696700154880002E-3</v>
      </c>
      <c r="T43" s="143">
        <v>0.29501586167039995</v>
      </c>
      <c r="U43" s="143">
        <v>1.13467639104E-4</v>
      </c>
      <c r="V43" s="143">
        <v>9.0774111283199992E-3</v>
      </c>
      <c r="W43" s="143">
        <v>6.8080583462399999E-3</v>
      </c>
      <c r="X43" s="143">
        <v>2.1558851429759997E-3</v>
      </c>
      <c r="Y43" s="143">
        <v>1.7020145865600002E-2</v>
      </c>
      <c r="Z43" s="143">
        <v>1.9289498647679999E-3</v>
      </c>
      <c r="AA43" s="143">
        <v>1.70201458656E-3</v>
      </c>
      <c r="AB43" s="143">
        <v>2.2806995459904E-2</v>
      </c>
      <c r="AC43" s="143">
        <v>2.4962880602879997E-4</v>
      </c>
      <c r="AD43" s="143">
        <v>1.4750793083520001E-7</v>
      </c>
      <c r="AE43" s="149"/>
      <c r="AF43" s="145">
        <v>1134.67639104</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10.143164664885997</v>
      </c>
      <c r="F44" s="143">
        <v>1.2072979602220573</v>
      </c>
      <c r="G44" s="143">
        <v>0.75467326768070409</v>
      </c>
      <c r="H44" s="143">
        <v>1.8059450399999996E-3</v>
      </c>
      <c r="I44" s="143">
        <v>0.66583614879301212</v>
      </c>
      <c r="J44" s="143">
        <v>0.66583614879301212</v>
      </c>
      <c r="K44" s="143">
        <v>0.66583614879301212</v>
      </c>
      <c r="L44" s="143">
        <v>0.37286824332408686</v>
      </c>
      <c r="M44" s="143">
        <v>3.5556607129447571</v>
      </c>
      <c r="N44" s="143" t="s">
        <v>457</v>
      </c>
      <c r="O44" s="143">
        <v>2.3580000000000003E-3</v>
      </c>
      <c r="P44" s="143" t="s">
        <v>457</v>
      </c>
      <c r="Q44" s="143" t="s">
        <v>457</v>
      </c>
      <c r="R44" s="143">
        <v>1.1790000000000002E-2</v>
      </c>
      <c r="S44" s="143">
        <v>0.40085999999999999</v>
      </c>
      <c r="T44" s="143">
        <v>1.6506000000000003E-2</v>
      </c>
      <c r="U44" s="143">
        <v>2.3580000000000003E-3</v>
      </c>
      <c r="V44" s="143">
        <v>0.23580000000000001</v>
      </c>
      <c r="W44" s="143" t="s">
        <v>457</v>
      </c>
      <c r="X44" s="143">
        <v>7.0740000000000004E-3</v>
      </c>
      <c r="Y44" s="143">
        <v>1.1790000000000002E-2</v>
      </c>
      <c r="Z44" s="143" t="s">
        <v>457</v>
      </c>
      <c r="AA44" s="143" t="s">
        <v>457</v>
      </c>
      <c r="AB44" s="143">
        <v>1.8864000000000002E-2</v>
      </c>
      <c r="AC44" s="143" t="s">
        <v>429</v>
      </c>
      <c r="AD44" s="143" t="s">
        <v>429</v>
      </c>
      <c r="AE44" s="149"/>
      <c r="AF44" s="145">
        <v>10212.087519359999</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2.8182678091564037</v>
      </c>
      <c r="F45" s="143">
        <v>0.10052420211003732</v>
      </c>
      <c r="G45" s="143">
        <v>0.11490204787255755</v>
      </c>
      <c r="H45" s="143" t="s">
        <v>457</v>
      </c>
      <c r="I45" s="143">
        <v>5.026210105501866E-2</v>
      </c>
      <c r="J45" s="143">
        <v>5.3852251130377143E-2</v>
      </c>
      <c r="K45" s="143">
        <v>5.3852251130377143E-2</v>
      </c>
      <c r="L45" s="143">
        <v>1.6694197850416911E-2</v>
      </c>
      <c r="M45" s="143">
        <v>0.26567110557652723</v>
      </c>
      <c r="N45" s="143">
        <v>4.6671950979660197E-3</v>
      </c>
      <c r="O45" s="143">
        <v>3.5901500753584767E-4</v>
      </c>
      <c r="P45" s="143">
        <v>1.0770450226075428E-3</v>
      </c>
      <c r="Q45" s="143">
        <v>1.4360600301433907E-3</v>
      </c>
      <c r="R45" s="143">
        <v>1.7950750376792383E-3</v>
      </c>
      <c r="S45" s="143">
        <v>3.1593320663154595E-2</v>
      </c>
      <c r="T45" s="143">
        <v>3.5901500753584767E-2</v>
      </c>
      <c r="U45" s="143">
        <v>3.5901500753584767E-3</v>
      </c>
      <c r="V45" s="143">
        <v>4.3081800904301713E-2</v>
      </c>
      <c r="W45" s="143">
        <v>4.6671950979660197E-3</v>
      </c>
      <c r="X45" s="143" t="s">
        <v>457</v>
      </c>
      <c r="Y45" s="143" t="s">
        <v>457</v>
      </c>
      <c r="Z45" s="143" t="s">
        <v>457</v>
      </c>
      <c r="AA45" s="143" t="s">
        <v>457</v>
      </c>
      <c r="AB45" s="143" t="s">
        <v>457</v>
      </c>
      <c r="AC45" s="143">
        <v>2.8721200602867814E-3</v>
      </c>
      <c r="AD45" s="143">
        <v>1.364257028636221E-3</v>
      </c>
      <c r="AE45" s="149"/>
      <c r="AF45" s="145">
        <v>1554.8315003052442</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1.3475387412347715E-2</v>
      </c>
      <c r="J48" s="143">
        <v>0.13475387412347717</v>
      </c>
      <c r="K48" s="143">
        <v>0.33688468530869298</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2.9641996113994518</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3.3613455107999997</v>
      </c>
      <c r="AL52" s="146" t="s">
        <v>133</v>
      </c>
    </row>
    <row r="53" spans="1:38" s="2" customFormat="1" ht="26.25" customHeight="1" thickBot="1" x14ac:dyDescent="0.25">
      <c r="A53" s="70" t="s">
        <v>120</v>
      </c>
      <c r="B53" s="74" t="s">
        <v>134</v>
      </c>
      <c r="C53" s="76" t="s">
        <v>135</v>
      </c>
      <c r="D53" s="73"/>
      <c r="E53" s="143" t="s">
        <v>430</v>
      </c>
      <c r="F53" s="143">
        <v>3.3752060856854444</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1.5509612213655275</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3386.1231488862391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243.5</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1.7397280000000001E-2</v>
      </c>
      <c r="J59" s="143">
        <v>1.9761259999999999E-2</v>
      </c>
      <c r="K59" s="143">
        <v>2.2203879999999999E-2</v>
      </c>
      <c r="L59" s="143">
        <v>9.0036560000000002E-5</v>
      </c>
      <c r="M59" s="143" t="s">
        <v>429</v>
      </c>
      <c r="N59" s="143">
        <v>0.31065307751919069</v>
      </c>
      <c r="O59" s="143">
        <v>7.4226031938257062E-3</v>
      </c>
      <c r="P59" s="143">
        <v>5.4146722822469133E-4</v>
      </c>
      <c r="Q59" s="143">
        <v>1.7558873617862333E-2</v>
      </c>
      <c r="R59" s="143">
        <v>2.3788736178623347E-2</v>
      </c>
      <c r="S59" s="143">
        <v>1.5887361786233436E-3</v>
      </c>
      <c r="T59" s="143">
        <v>1.8352442913114116E-2</v>
      </c>
      <c r="U59" s="143">
        <v>9.010528529437703E-2</v>
      </c>
      <c r="V59" s="143">
        <v>3.2206010036357799E-2</v>
      </c>
      <c r="W59" s="143">
        <v>0.16625295236423218</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62.757663057623752</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0.3432272294117647</v>
      </c>
      <c r="J60" s="143">
        <v>3.4322722941176469</v>
      </c>
      <c r="K60" s="143">
        <v>7.0018354799999996</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68.645445882352945</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0.12628384888550459</v>
      </c>
      <c r="J61" s="143">
        <v>1.2628384888550461</v>
      </c>
      <c r="K61" s="143">
        <v>4.2130318638100288</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12661978.736734224</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4.1187267529411764E-8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68.645445882352945</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0.10202944499999998</v>
      </c>
      <c r="X63" s="143">
        <v>1.7130600000000003E-2</v>
      </c>
      <c r="Y63" s="143" t="s">
        <v>430</v>
      </c>
      <c r="Z63" s="143">
        <v>2.8489000000000001E-3</v>
      </c>
      <c r="AA63" s="143" t="s">
        <v>430</v>
      </c>
      <c r="AB63" s="143">
        <v>1.9979500000000004E-2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0.374</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0.216</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0.80666666666666675</v>
      </c>
      <c r="O72" s="143">
        <v>9.9375000000000005E-2</v>
      </c>
      <c r="P72" s="143">
        <v>1.4999999999999999E-2</v>
      </c>
      <c r="Q72" s="143">
        <v>0.06</v>
      </c>
      <c r="R72" s="143">
        <v>0.65708333333333335</v>
      </c>
      <c r="S72" s="143">
        <v>1.0500000000000002E-2</v>
      </c>
      <c r="T72" s="143">
        <v>1.2395833333333335</v>
      </c>
      <c r="U72" s="143">
        <v>3.0000000000000001E-3</v>
      </c>
      <c r="V72" s="143">
        <v>12.766666666666666</v>
      </c>
      <c r="W72" s="143">
        <v>0.46216978498008099</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3.2511419999999998E-3</v>
      </c>
      <c r="J73" s="143">
        <v>4.6057844999999997E-3</v>
      </c>
      <c r="K73" s="143">
        <v>5.4185699999999993E-3</v>
      </c>
      <c r="L73" s="143" t="s">
        <v>457</v>
      </c>
      <c r="M73" s="143" t="s">
        <v>445</v>
      </c>
      <c r="N73" s="143">
        <v>0.15682671099744247</v>
      </c>
      <c r="O73" s="143">
        <v>2.6225966751918166E-3</v>
      </c>
      <c r="P73" s="143" t="s">
        <v>445</v>
      </c>
      <c r="Q73" s="143">
        <v>5.0887941176470585E-3</v>
      </c>
      <c r="R73" s="143">
        <v>1.8658911764705886E-2</v>
      </c>
      <c r="S73" s="143" t="s">
        <v>445</v>
      </c>
      <c r="T73" s="143">
        <v>8.4813235294117634E-3</v>
      </c>
      <c r="U73" s="143" t="s">
        <v>445</v>
      </c>
      <c r="V73" s="143">
        <v>0.23281323529411765</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3.0000000000000001E-3</v>
      </c>
      <c r="U80" s="143" t="s">
        <v>445</v>
      </c>
      <c r="V80" s="143">
        <v>0.22900000000000001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8.698519199999998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4.9599999999999998E-2</v>
      </c>
      <c r="G83" s="143" t="s">
        <v>457</v>
      </c>
      <c r="H83" s="143" t="s">
        <v>430</v>
      </c>
      <c r="I83" s="143">
        <v>0.31</v>
      </c>
      <c r="J83" s="143">
        <v>6.2</v>
      </c>
      <c r="K83" s="143">
        <v>46.5</v>
      </c>
      <c r="L83" s="143">
        <v>1.7670000000000002E-2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3.1</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6.4065692958662783</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1.3072191053139905</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2.5523306090999998</v>
      </c>
      <c r="AL86" s="146" t="s">
        <v>220</v>
      </c>
    </row>
    <row r="87" spans="1:38" s="2" customFormat="1" ht="26.25" customHeight="1" thickBot="1" x14ac:dyDescent="0.25">
      <c r="A87" s="70" t="s">
        <v>209</v>
      </c>
      <c r="B87" s="76" t="s">
        <v>221</v>
      </c>
      <c r="C87" s="80" t="s">
        <v>222</v>
      </c>
      <c r="D87" s="72"/>
      <c r="E87" s="143" t="s">
        <v>430</v>
      </c>
      <c r="F87" s="143">
        <v>8.2332581003815769E-2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0.26328006671800003</v>
      </c>
      <c r="AL87" s="146" t="s">
        <v>220</v>
      </c>
    </row>
    <row r="88" spans="1:38" s="2" customFormat="1" ht="26.25" customHeight="1" thickBot="1" x14ac:dyDescent="0.25">
      <c r="A88" s="70" t="s">
        <v>209</v>
      </c>
      <c r="B88" s="76" t="s">
        <v>223</v>
      </c>
      <c r="C88" s="80" t="s">
        <v>224</v>
      </c>
      <c r="D88" s="72"/>
      <c r="E88" s="143" t="s">
        <v>457</v>
      </c>
      <c r="F88" s="143">
        <v>2.6467436134375002</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1.784970833333333</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2.4750331017499998</v>
      </c>
      <c r="G90" s="143" t="s">
        <v>430</v>
      </c>
      <c r="H90" s="143" t="s">
        <v>430</v>
      </c>
      <c r="I90" s="143">
        <v>4.3800000000000002E-3</v>
      </c>
      <c r="J90" s="143">
        <v>6.5700000000000003E-3</v>
      </c>
      <c r="K90" s="143">
        <v>8.0300000000000007E-3</v>
      </c>
      <c r="L90" s="143" t="s">
        <v>430</v>
      </c>
      <c r="M90" s="143" t="s">
        <v>430</v>
      </c>
      <c r="N90" s="143">
        <v>2.518092670201223E-4</v>
      </c>
      <c r="O90" s="143">
        <v>3.2939907541111271E-2</v>
      </c>
      <c r="P90" s="143" t="s">
        <v>445</v>
      </c>
      <c r="Q90" s="143" t="s">
        <v>445</v>
      </c>
      <c r="R90" s="143">
        <v>0.14562463634898642</v>
      </c>
      <c r="S90" s="143">
        <v>5.9007702648467548</v>
      </c>
      <c r="T90" s="143">
        <v>0.24187341943589472</v>
      </c>
      <c r="U90" s="143">
        <v>3.4434158803354063E-2</v>
      </c>
      <c r="V90" s="143">
        <v>3.414594337724671</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7.3</v>
      </c>
      <c r="AL90" s="146" t="s">
        <v>447</v>
      </c>
    </row>
    <row r="91" spans="1:38" s="2" customFormat="1" ht="26.25" customHeight="1" thickBot="1" x14ac:dyDescent="0.25">
      <c r="A91" s="70" t="s">
        <v>209</v>
      </c>
      <c r="B91" s="74" t="s">
        <v>405</v>
      </c>
      <c r="C91" s="76" t="s">
        <v>229</v>
      </c>
      <c r="D91" s="72"/>
      <c r="E91" s="143">
        <v>1.4552503638698666E-2</v>
      </c>
      <c r="F91" s="143">
        <v>3.9097014703999997E-2</v>
      </c>
      <c r="G91" s="143">
        <v>1.42771181807613E-4</v>
      </c>
      <c r="H91" s="143">
        <v>3.3523266739999995E-2</v>
      </c>
      <c r="I91" s="143">
        <v>0.22055865642618785</v>
      </c>
      <c r="J91" s="143">
        <v>0.22282692175834987</v>
      </c>
      <c r="K91" s="143">
        <v>0.2232954192456722</v>
      </c>
      <c r="L91" s="143">
        <v>8.7241272479999993E-2</v>
      </c>
      <c r="M91" s="143">
        <v>0.44543006542421337</v>
      </c>
      <c r="N91" s="143">
        <v>3.706377699906245E-2</v>
      </c>
      <c r="O91" s="143">
        <v>4.3690603574130883E-2</v>
      </c>
      <c r="P91" s="143">
        <v>2.6946878685542855E-6</v>
      </c>
      <c r="Q91" s="143">
        <v>6.2876050266266653E-5</v>
      </c>
      <c r="R91" s="143">
        <v>7.3749352192012017E-4</v>
      </c>
      <c r="S91" s="143">
        <v>6.4610836479264966E-2</v>
      </c>
      <c r="T91" s="143">
        <v>2.322857489292331E-2</v>
      </c>
      <c r="U91" s="143" t="s">
        <v>457</v>
      </c>
      <c r="V91" s="143">
        <v>3.4101876818668671E-2</v>
      </c>
      <c r="W91" s="143">
        <v>8.077895600000002E-4</v>
      </c>
      <c r="X91" s="143">
        <v>1.4120634291000002E-3</v>
      </c>
      <c r="Y91" s="143">
        <v>6.2366817750000002E-4</v>
      </c>
      <c r="Z91" s="143">
        <v>6.2366817750000002E-4</v>
      </c>
      <c r="AA91" s="143">
        <v>6.2366817750000002E-4</v>
      </c>
      <c r="AB91" s="143">
        <v>3.2830679615999999E-3</v>
      </c>
      <c r="AC91" s="143" t="s">
        <v>457</v>
      </c>
      <c r="AD91" s="143" t="s">
        <v>457</v>
      </c>
      <c r="AE91" s="149"/>
      <c r="AF91" s="145" t="s">
        <v>430</v>
      </c>
      <c r="AG91" s="145" t="s">
        <v>430</v>
      </c>
      <c r="AH91" s="145" t="s">
        <v>430</v>
      </c>
      <c r="AI91" s="145" t="s">
        <v>430</v>
      </c>
      <c r="AJ91" s="145" t="s">
        <v>430</v>
      </c>
      <c r="AK91" s="145">
        <v>8077.8955999999998</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9.4233010379420108</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8.4240044406772674E-7</v>
      </c>
      <c r="X98" s="143" t="s">
        <v>457</v>
      </c>
      <c r="Y98" s="143" t="s">
        <v>457</v>
      </c>
      <c r="Z98" s="143" t="s">
        <v>457</v>
      </c>
      <c r="AA98" s="143" t="s">
        <v>457</v>
      </c>
      <c r="AB98" s="143" t="s">
        <v>457</v>
      </c>
      <c r="AC98" s="143" t="s">
        <v>457</v>
      </c>
      <c r="AD98" s="143">
        <v>4.6267286280726641</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4.4667813007835427E-2</v>
      </c>
      <c r="F99" s="143">
        <v>7.8589739341710398</v>
      </c>
      <c r="G99" s="143" t="s">
        <v>430</v>
      </c>
      <c r="H99" s="143">
        <v>11.489282765711973</v>
      </c>
      <c r="I99" s="143">
        <v>0.16329813934383944</v>
      </c>
      <c r="J99" s="143">
        <v>0.25006549111016513</v>
      </c>
      <c r="K99" s="143">
        <v>0.54855878034486227</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1165.25</v>
      </c>
      <c r="AL99" s="146" t="s">
        <v>246</v>
      </c>
    </row>
    <row r="100" spans="1:38" s="2" customFormat="1" ht="26.25" customHeight="1" thickBot="1" x14ac:dyDescent="0.25">
      <c r="A100" s="70" t="s">
        <v>244</v>
      </c>
      <c r="B100" s="70" t="s">
        <v>247</v>
      </c>
      <c r="C100" s="71" t="s">
        <v>409</v>
      </c>
      <c r="D100" s="84"/>
      <c r="E100" s="143">
        <v>0.5396309114035599</v>
      </c>
      <c r="F100" s="143">
        <v>25.656444440898358</v>
      </c>
      <c r="G100" s="143" t="s">
        <v>430</v>
      </c>
      <c r="H100" s="143">
        <v>30.120257584551251</v>
      </c>
      <c r="I100" s="143">
        <v>0.30253628659818749</v>
      </c>
      <c r="J100" s="143">
        <v>0.45605674265400198</v>
      </c>
      <c r="K100" s="143">
        <v>1.0043927127284065</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5857.0499999999993</v>
      </c>
      <c r="AL100" s="146" t="s">
        <v>246</v>
      </c>
    </row>
    <row r="101" spans="1:38" s="2" customFormat="1" ht="26.25" customHeight="1" thickBot="1" x14ac:dyDescent="0.25">
      <c r="A101" s="70" t="s">
        <v>244</v>
      </c>
      <c r="B101" s="70" t="s">
        <v>248</v>
      </c>
      <c r="C101" s="71" t="s">
        <v>249</v>
      </c>
      <c r="D101" s="84"/>
      <c r="E101" s="143">
        <v>7.2351235730441915E-2</v>
      </c>
      <c r="F101" s="143">
        <v>0.55339300998885632</v>
      </c>
      <c r="G101" s="143" t="s">
        <v>430</v>
      </c>
      <c r="H101" s="143">
        <v>1.6774894704341381</v>
      </c>
      <c r="I101" s="143">
        <v>1.3443167282082195E-2</v>
      </c>
      <c r="J101" s="143">
        <v>4.0329501846246577E-2</v>
      </c>
      <c r="K101" s="143">
        <v>9.410217097457535E-2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7454.7879999999996</v>
      </c>
      <c r="AL101" s="146" t="s">
        <v>246</v>
      </c>
    </row>
    <row r="102" spans="1:38" s="2" customFormat="1" ht="26.25" customHeight="1" thickBot="1" x14ac:dyDescent="0.25">
      <c r="A102" s="70" t="s">
        <v>244</v>
      </c>
      <c r="B102" s="70" t="s">
        <v>250</v>
      </c>
      <c r="C102" s="71" t="s">
        <v>387</v>
      </c>
      <c r="D102" s="84"/>
      <c r="E102" s="143">
        <v>2.5669736460571424E-3</v>
      </c>
      <c r="F102" s="143">
        <v>2.7747679699806551</v>
      </c>
      <c r="G102" s="143" t="s">
        <v>430</v>
      </c>
      <c r="H102" s="143">
        <v>5.2460465767614899</v>
      </c>
      <c r="I102" s="143">
        <v>8.9965999999999987E-3</v>
      </c>
      <c r="J102" s="143">
        <v>0.20259749999999996</v>
      </c>
      <c r="K102" s="143">
        <v>1.3690909999999996</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1760.3999999999999</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1.1151130297134848E-3</v>
      </c>
      <c r="F104" s="143">
        <v>1.2389973509726688E-3</v>
      </c>
      <c r="G104" s="143" t="s">
        <v>430</v>
      </c>
      <c r="H104" s="143">
        <v>1.526053087817158E-2</v>
      </c>
      <c r="I104" s="143">
        <v>1.6898774794520547E-5</v>
      </c>
      <c r="J104" s="143">
        <v>5.0696324383561642E-5</v>
      </c>
      <c r="K104" s="143">
        <v>1.1829142356164384E-4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7.8</v>
      </c>
      <c r="AL104" s="146" t="s">
        <v>246</v>
      </c>
    </row>
    <row r="105" spans="1:38" s="2" customFormat="1" ht="26.25" customHeight="1" thickBot="1" x14ac:dyDescent="0.25">
      <c r="A105" s="70" t="s">
        <v>244</v>
      </c>
      <c r="B105" s="70" t="s">
        <v>255</v>
      </c>
      <c r="C105" s="71" t="s">
        <v>256</v>
      </c>
      <c r="D105" s="84"/>
      <c r="E105" s="143">
        <v>2.5884479452142468E-2</v>
      </c>
      <c r="F105" s="143">
        <v>0.13088458260516775</v>
      </c>
      <c r="G105" s="143" t="s">
        <v>430</v>
      </c>
      <c r="H105" s="143">
        <v>0.60644038627697849</v>
      </c>
      <c r="I105" s="143">
        <v>4.9019178082191786E-3</v>
      </c>
      <c r="J105" s="143">
        <v>7.7030136986301363E-3</v>
      </c>
      <c r="K105" s="143">
        <v>1.6806575342465751E-2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71</v>
      </c>
      <c r="AL105" s="146" t="s">
        <v>246</v>
      </c>
    </row>
    <row r="106" spans="1:38" s="2" customFormat="1" ht="26.25" customHeight="1" thickBot="1" x14ac:dyDescent="0.25">
      <c r="A106" s="70" t="s">
        <v>244</v>
      </c>
      <c r="B106" s="70" t="s">
        <v>257</v>
      </c>
      <c r="C106" s="71" t="s">
        <v>258</v>
      </c>
      <c r="D106" s="84"/>
      <c r="E106" s="143">
        <v>1.2179956720438354E-3</v>
      </c>
      <c r="F106" s="143">
        <v>4.9256474571965619E-3</v>
      </c>
      <c r="G106" s="143" t="s">
        <v>430</v>
      </c>
      <c r="H106" s="143">
        <v>2.8536087318410959E-2</v>
      </c>
      <c r="I106" s="143">
        <v>2.4164383561643837E-4</v>
      </c>
      <c r="J106" s="143">
        <v>3.8663013698630137E-4</v>
      </c>
      <c r="K106" s="143">
        <v>8.2158904109589054E-4</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4.9000000000000004</v>
      </c>
      <c r="AL106" s="146" t="s">
        <v>246</v>
      </c>
    </row>
    <row r="107" spans="1:38" s="2" customFormat="1" ht="26.25" customHeight="1" thickBot="1" x14ac:dyDescent="0.25">
      <c r="A107" s="70" t="s">
        <v>244</v>
      </c>
      <c r="B107" s="70" t="s">
        <v>259</v>
      </c>
      <c r="C107" s="71" t="s">
        <v>380</v>
      </c>
      <c r="D107" s="84"/>
      <c r="E107" s="143">
        <v>1.4591130255789002E-2</v>
      </c>
      <c r="F107" s="143">
        <v>0.27654000000000001</v>
      </c>
      <c r="G107" s="143" t="s">
        <v>430</v>
      </c>
      <c r="H107" s="143">
        <v>0.45021754969796696</v>
      </c>
      <c r="I107" s="143">
        <v>5.0279999999999995E-3</v>
      </c>
      <c r="J107" s="143">
        <v>6.7039999999999988E-2</v>
      </c>
      <c r="K107" s="143">
        <v>0.31844</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1676</v>
      </c>
      <c r="AL107" s="146" t="s">
        <v>246</v>
      </c>
    </row>
    <row r="108" spans="1:38" s="2" customFormat="1" ht="26.25" customHeight="1" thickBot="1" x14ac:dyDescent="0.25">
      <c r="A108" s="70" t="s">
        <v>244</v>
      </c>
      <c r="B108" s="70" t="s">
        <v>260</v>
      </c>
      <c r="C108" s="71" t="s">
        <v>381</v>
      </c>
      <c r="D108" s="84"/>
      <c r="E108" s="143">
        <v>7.4159080779665473E-2</v>
      </c>
      <c r="F108" s="143">
        <v>1.3639204145454549</v>
      </c>
      <c r="G108" s="143" t="s">
        <v>430</v>
      </c>
      <c r="H108" s="143">
        <v>1.5317253617075348</v>
      </c>
      <c r="I108" s="143">
        <v>2.5257785454545455E-2</v>
      </c>
      <c r="J108" s="143">
        <v>0.25257785454545456</v>
      </c>
      <c r="K108" s="143">
        <v>0.50515570909090912</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12628.892727272729</v>
      </c>
      <c r="AL108" s="146" t="s">
        <v>246</v>
      </c>
    </row>
    <row r="109" spans="1:38" s="2" customFormat="1" ht="26.25" customHeight="1" thickBot="1" x14ac:dyDescent="0.25">
      <c r="A109" s="70" t="s">
        <v>244</v>
      </c>
      <c r="B109" s="70" t="s">
        <v>261</v>
      </c>
      <c r="C109" s="71" t="s">
        <v>382</v>
      </c>
      <c r="D109" s="84"/>
      <c r="E109" s="143">
        <v>3.1190014402560019E-2</v>
      </c>
      <c r="F109" s="143">
        <v>0.66418953120000002</v>
      </c>
      <c r="G109" s="143" t="s">
        <v>430</v>
      </c>
      <c r="H109" s="143">
        <v>0.89731272204288026</v>
      </c>
      <c r="I109" s="143">
        <v>2.7165216000000002E-2</v>
      </c>
      <c r="J109" s="143">
        <v>0.14940868799999998</v>
      </c>
      <c r="K109" s="143">
        <v>0.14940868799999998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1358.2608</v>
      </c>
      <c r="AL109" s="146" t="s">
        <v>246</v>
      </c>
    </row>
    <row r="110" spans="1:38" s="2" customFormat="1" ht="26.25" customHeight="1" thickBot="1" x14ac:dyDescent="0.25">
      <c r="A110" s="70" t="s">
        <v>244</v>
      </c>
      <c r="B110" s="70" t="s">
        <v>262</v>
      </c>
      <c r="C110" s="71" t="s">
        <v>383</v>
      </c>
      <c r="D110" s="84"/>
      <c r="E110" s="143">
        <v>5.0478643068306512E-3</v>
      </c>
      <c r="F110" s="143">
        <v>0.17643394003000001</v>
      </c>
      <c r="G110" s="143" t="s">
        <v>430</v>
      </c>
      <c r="H110" s="143">
        <v>0.1060242462613312</v>
      </c>
      <c r="I110" s="143">
        <v>7.3413522666666668E-3</v>
      </c>
      <c r="J110" s="143">
        <v>5.1765186466666675E-2</v>
      </c>
      <c r="K110" s="143">
        <v>5.1765186466666675E-2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360.80560333333335</v>
      </c>
      <c r="AL110" s="146" t="s">
        <v>246</v>
      </c>
    </row>
    <row r="111" spans="1:38" s="2" customFormat="1" ht="26.25" customHeight="1" thickBot="1" x14ac:dyDescent="0.25">
      <c r="A111" s="70" t="s">
        <v>244</v>
      </c>
      <c r="B111" s="70" t="s">
        <v>263</v>
      </c>
      <c r="C111" s="71" t="s">
        <v>377</v>
      </c>
      <c r="D111" s="84"/>
      <c r="E111" s="143">
        <v>1.1040577270382336E-2</v>
      </c>
      <c r="F111" s="143">
        <v>0.29178637400000002</v>
      </c>
      <c r="G111" s="143" t="s">
        <v>430</v>
      </c>
      <c r="H111" s="143">
        <v>0.29509800080191451</v>
      </c>
      <c r="I111" s="143">
        <v>6.0018933333333337E-4</v>
      </c>
      <c r="J111" s="143">
        <v>1.2003786666666667E-3</v>
      </c>
      <c r="K111" s="143">
        <v>2.7008519999999997E-3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162.14733333333334</v>
      </c>
      <c r="AL111" s="146" t="s">
        <v>246</v>
      </c>
    </row>
    <row r="112" spans="1:38" s="2" customFormat="1" ht="26.25" customHeight="1" thickBot="1" x14ac:dyDescent="0.25">
      <c r="A112" s="70" t="s">
        <v>264</v>
      </c>
      <c r="B112" s="70" t="s">
        <v>265</v>
      </c>
      <c r="C112" s="71" t="s">
        <v>266</v>
      </c>
      <c r="D112" s="72"/>
      <c r="E112" s="143">
        <v>14.184662926220296</v>
      </c>
      <c r="F112" s="143" t="s">
        <v>430</v>
      </c>
      <c r="G112" s="143" t="s">
        <v>430</v>
      </c>
      <c r="H112" s="143">
        <v>12.008218000000001</v>
      </c>
      <c r="I112" s="143">
        <v>0.264594</v>
      </c>
      <c r="J112" s="143">
        <v>6.8794440000000003</v>
      </c>
      <c r="K112" s="143">
        <v>6.8794440000000003</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368669300</v>
      </c>
      <c r="AL112" s="146" t="s">
        <v>438</v>
      </c>
    </row>
    <row r="113" spans="1:38" s="2" customFormat="1" ht="26.25" customHeight="1" thickBot="1" x14ac:dyDescent="0.25">
      <c r="A113" s="70" t="s">
        <v>264</v>
      </c>
      <c r="B113" s="85" t="s">
        <v>267</v>
      </c>
      <c r="C113" s="86" t="s">
        <v>268</v>
      </c>
      <c r="D113" s="72"/>
      <c r="E113" s="143">
        <v>5.6223066395444743</v>
      </c>
      <c r="F113" s="143" t="s">
        <v>457</v>
      </c>
      <c r="G113" s="143" t="s">
        <v>430</v>
      </c>
      <c r="H113" s="143">
        <v>33.700323243364387</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146127677.75783396</v>
      </c>
      <c r="AL113" s="146" t="s">
        <v>451</v>
      </c>
    </row>
    <row r="114" spans="1:38" s="2" customFormat="1" ht="26.25" customHeight="1" thickBot="1" x14ac:dyDescent="0.25">
      <c r="A114" s="70" t="s">
        <v>264</v>
      </c>
      <c r="B114" s="85" t="s">
        <v>269</v>
      </c>
      <c r="C114" s="86" t="s">
        <v>388</v>
      </c>
      <c r="D114" s="72"/>
      <c r="E114" s="143">
        <v>2.9154660646664724E-2</v>
      </c>
      <c r="F114" s="143" t="s">
        <v>457</v>
      </c>
      <c r="G114" s="143" t="s">
        <v>430</v>
      </c>
      <c r="H114" s="143">
        <v>9.8507499999999998E-2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757750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321487863.68572831</v>
      </c>
      <c r="AL115" s="146" t="s">
        <v>453</v>
      </c>
    </row>
    <row r="116" spans="1:38" s="2" customFormat="1" ht="26.25" customHeight="1" thickBot="1" x14ac:dyDescent="0.25">
      <c r="A116" s="70" t="s">
        <v>264</v>
      </c>
      <c r="B116" s="70" t="s">
        <v>272</v>
      </c>
      <c r="C116" s="76" t="s">
        <v>410</v>
      </c>
      <c r="D116" s="72"/>
      <c r="E116" s="143">
        <v>12.369342880605236</v>
      </c>
      <c r="F116" s="143" t="s">
        <v>457</v>
      </c>
      <c r="G116" s="143" t="s">
        <v>430</v>
      </c>
      <c r="H116" s="143">
        <v>14.309894088890086</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6.1836399999999998E-3</v>
      </c>
      <c r="J119" s="143">
        <v>4.9469119999999998E-2</v>
      </c>
      <c r="K119" s="143">
        <v>0.15459100000000001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1545.91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8.6603999999999987E-3</v>
      </c>
      <c r="J120" s="143">
        <v>5.4127499999999995E-2</v>
      </c>
      <c r="K120" s="143">
        <v>0.21650999999999998</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2165.1</v>
      </c>
      <c r="AL120" s="146" t="s">
        <v>450</v>
      </c>
    </row>
    <row r="121" spans="1:38" s="2" customFormat="1" ht="26.25" customHeight="1" thickBot="1" x14ac:dyDescent="0.25">
      <c r="A121" s="70" t="s">
        <v>264</v>
      </c>
      <c r="B121" s="70" t="s">
        <v>280</v>
      </c>
      <c r="C121" s="76" t="s">
        <v>281</v>
      </c>
      <c r="D121" s="73"/>
      <c r="E121" s="143" t="s">
        <v>457</v>
      </c>
      <c r="F121" s="143">
        <v>0.68087419763522294</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7.5690909779257813</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0.86343726167782209</v>
      </c>
      <c r="G125" s="143" t="s">
        <v>430</v>
      </c>
      <c r="H125" s="143" t="s">
        <v>430</v>
      </c>
      <c r="I125" s="143">
        <v>7.5798212549999989E-5</v>
      </c>
      <c r="J125" s="143">
        <v>5.0302450146818179E-4</v>
      </c>
      <c r="K125" s="143">
        <v>1.063471891231818E-3</v>
      </c>
      <c r="L125" s="143" t="s">
        <v>457</v>
      </c>
      <c r="M125" s="143" t="s">
        <v>430</v>
      </c>
      <c r="N125" s="143" t="s">
        <v>430</v>
      </c>
      <c r="O125" s="143" t="s">
        <v>430</v>
      </c>
      <c r="P125" s="143">
        <v>1.8702165510529358E-2</v>
      </c>
      <c r="Q125" s="143" t="s">
        <v>430</v>
      </c>
      <c r="R125" s="143" t="s">
        <v>430</v>
      </c>
      <c r="S125" s="143" t="s">
        <v>430</v>
      </c>
      <c r="T125" s="143" t="s">
        <v>430</v>
      </c>
      <c r="U125" s="143" t="s">
        <v>430</v>
      </c>
      <c r="V125" s="143" t="s">
        <v>430</v>
      </c>
      <c r="W125" s="143">
        <v>0.10881727389783107</v>
      </c>
      <c r="X125" s="143" t="s">
        <v>430</v>
      </c>
      <c r="Y125" s="143" t="s">
        <v>430</v>
      </c>
      <c r="Z125" s="143" t="s">
        <v>430</v>
      </c>
      <c r="AA125" s="143" t="s">
        <v>430</v>
      </c>
      <c r="AB125" s="143" t="s">
        <v>430</v>
      </c>
      <c r="AC125" s="143" t="s">
        <v>430</v>
      </c>
      <c r="AD125" s="143">
        <v>8.710782993917851E-2</v>
      </c>
      <c r="AE125" s="149"/>
      <c r="AF125" s="145" t="s">
        <v>430</v>
      </c>
      <c r="AG125" s="145" t="s">
        <v>430</v>
      </c>
      <c r="AH125" s="145" t="s">
        <v>430</v>
      </c>
      <c r="AI125" s="145" t="s">
        <v>430</v>
      </c>
      <c r="AJ125" s="145" t="s">
        <v>430</v>
      </c>
      <c r="AK125" s="145">
        <v>2218.4465318181819</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5.3359200000000001E-3</v>
      </c>
      <c r="I126" s="143" t="s">
        <v>457</v>
      </c>
      <c r="J126" s="143" t="s">
        <v>457</v>
      </c>
      <c r="K126" s="143" t="s">
        <v>457</v>
      </c>
      <c r="L126" s="143" t="s">
        <v>457</v>
      </c>
      <c r="M126" s="143">
        <v>1.2450480000000002E-2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1.8697169999999999E-2</v>
      </c>
      <c r="F129" s="143">
        <v>0.15903339999999999</v>
      </c>
      <c r="G129" s="143">
        <v>1.0100770000000001E-3</v>
      </c>
      <c r="H129" s="143" t="s">
        <v>457</v>
      </c>
      <c r="I129" s="143">
        <v>8.5963999999999992E-5</v>
      </c>
      <c r="J129" s="143">
        <v>1.5043700000000001E-4</v>
      </c>
      <c r="K129" s="143">
        <v>2.1490999999999999E-4</v>
      </c>
      <c r="L129" s="143">
        <v>3.0087399999999999E-6</v>
      </c>
      <c r="M129" s="143">
        <v>1.5043700000000001E-3</v>
      </c>
      <c r="N129" s="143">
        <v>2.7938299999999999E-2</v>
      </c>
      <c r="O129" s="143">
        <v>2.1490999999999997E-3</v>
      </c>
      <c r="P129" s="143">
        <v>1.2034960000000001E-3</v>
      </c>
      <c r="Q129" s="143">
        <v>0.58608303350748547</v>
      </c>
      <c r="R129" s="143">
        <v>0.56621453825723611</v>
      </c>
      <c r="S129" s="143">
        <v>0.31239422800399236</v>
      </c>
      <c r="T129" s="143">
        <v>3.0087400000000002E-4</v>
      </c>
      <c r="U129" s="143" t="s">
        <v>445</v>
      </c>
      <c r="V129" s="143" t="s">
        <v>457</v>
      </c>
      <c r="W129" s="143">
        <v>2.6340141000000001E-2</v>
      </c>
      <c r="X129" s="143">
        <v>5.5234798754699234E-6</v>
      </c>
      <c r="Y129" s="143">
        <v>2.3935079460369671E-5</v>
      </c>
      <c r="Z129" s="143">
        <v>2.3935079460369671E-5</v>
      </c>
      <c r="AA129" s="143" t="s">
        <v>457</v>
      </c>
      <c r="AB129" s="143">
        <v>5.339363879620927E-5</v>
      </c>
      <c r="AC129" s="143">
        <v>1.841159958489974E-2</v>
      </c>
      <c r="AD129" s="143">
        <v>3.1401932833333333E-2</v>
      </c>
      <c r="AE129" s="149"/>
      <c r="AF129" s="145" t="s">
        <v>430</v>
      </c>
      <c r="AG129" s="145" t="s">
        <v>430</v>
      </c>
      <c r="AH129" s="145" t="s">
        <v>430</v>
      </c>
      <c r="AI129" s="145" t="s">
        <v>430</v>
      </c>
      <c r="AJ129" s="145" t="s">
        <v>430</v>
      </c>
      <c r="AK129" s="145">
        <v>21.491</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1.8975000000000001E-3</v>
      </c>
      <c r="F133" s="143">
        <v>2.9899999999999998E-5</v>
      </c>
      <c r="G133" s="143">
        <v>2.5990000000000003E-4</v>
      </c>
      <c r="H133" s="143" t="s">
        <v>457</v>
      </c>
      <c r="I133" s="143">
        <v>7.9809999999999997E-5</v>
      </c>
      <c r="J133" s="143">
        <v>7.9809999999999997E-5</v>
      </c>
      <c r="K133" s="143">
        <v>8.8687999999999988E-5</v>
      </c>
      <c r="L133" s="143" t="s">
        <v>457</v>
      </c>
      <c r="M133" s="143">
        <v>3.2200000000000007E-4</v>
      </c>
      <c r="N133" s="143">
        <v>6.9068999999999985E-5</v>
      </c>
      <c r="O133" s="143">
        <v>1.1568999999999999E-5</v>
      </c>
      <c r="P133" s="143">
        <v>3.4269999999999999E-3</v>
      </c>
      <c r="Q133" s="143">
        <v>3.1302999999999995E-5</v>
      </c>
      <c r="R133" s="143">
        <v>3.1188E-5</v>
      </c>
      <c r="S133" s="143">
        <v>2.8589E-5</v>
      </c>
      <c r="T133" s="143">
        <v>3.9858999999999999E-5</v>
      </c>
      <c r="U133" s="143">
        <v>4.5494000000000002E-5</v>
      </c>
      <c r="V133" s="143">
        <v>3.6827600000000001E-4</v>
      </c>
      <c r="W133" s="143">
        <v>6.2100000000000005E-5</v>
      </c>
      <c r="X133" s="143">
        <v>3.0359999999999995E-8</v>
      </c>
      <c r="Y133" s="143">
        <v>1.6583E-8</v>
      </c>
      <c r="Z133" s="143">
        <v>1.4812000000000001E-8</v>
      </c>
      <c r="AA133" s="143">
        <v>1.6076999999999999E-8</v>
      </c>
      <c r="AB133" s="143">
        <v>7.7832000000000005E-8</v>
      </c>
      <c r="AC133" s="143">
        <v>3.4499999999999998E-4</v>
      </c>
      <c r="AD133" s="143">
        <v>9.4299999999999994E-4</v>
      </c>
      <c r="AE133" s="149"/>
      <c r="AF133" s="145" t="s">
        <v>430</v>
      </c>
      <c r="AG133" s="145" t="s">
        <v>430</v>
      </c>
      <c r="AH133" s="145" t="s">
        <v>430</v>
      </c>
      <c r="AI133" s="145" t="s">
        <v>430</v>
      </c>
      <c r="AJ133" s="145" t="s">
        <v>430</v>
      </c>
      <c r="AK133" s="145">
        <v>2300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0.62439840000000002</v>
      </c>
      <c r="X135" s="143">
        <v>1.86278856E-4</v>
      </c>
      <c r="Y135" s="143">
        <v>8.4293783999999999E-4</v>
      </c>
      <c r="Z135" s="143">
        <v>8.4293783999999999E-4</v>
      </c>
      <c r="AA135" s="143" t="s">
        <v>457</v>
      </c>
      <c r="AB135" s="143">
        <v>1.872154536E-3</v>
      </c>
      <c r="AC135" s="143" t="s">
        <v>457</v>
      </c>
      <c r="AD135" s="143">
        <v>1.0614772800000001</v>
      </c>
      <c r="AE135" s="149"/>
      <c r="AF135" s="145" t="s">
        <v>430</v>
      </c>
      <c r="AG135" s="145" t="s">
        <v>430</v>
      </c>
      <c r="AH135" s="145" t="s">
        <v>430</v>
      </c>
      <c r="AI135" s="145" t="s">
        <v>430</v>
      </c>
      <c r="AJ135" s="145" t="s">
        <v>430</v>
      </c>
      <c r="AK135" s="145">
        <v>2.0813280000000001</v>
      </c>
      <c r="AL135" s="146" t="s">
        <v>454</v>
      </c>
    </row>
    <row r="136" spans="1:38" s="2" customFormat="1" ht="26.25" customHeight="1" thickBot="1" x14ac:dyDescent="0.25">
      <c r="A136" s="70" t="s">
        <v>289</v>
      </c>
      <c r="B136" s="70" t="s">
        <v>314</v>
      </c>
      <c r="C136" s="71" t="s">
        <v>315</v>
      </c>
      <c r="D136" s="72"/>
      <c r="E136" s="143" t="s">
        <v>430</v>
      </c>
      <c r="F136" s="143">
        <v>5.4133298190000003E-3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0.37613041000000003</v>
      </c>
      <c r="J139" s="143">
        <v>0.37613041000000003</v>
      </c>
      <c r="K139" s="143">
        <v>0.37613041000000003</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5.8647266169757408</v>
      </c>
      <c r="X139" s="143">
        <v>1.5688036993530639E-2</v>
      </c>
      <c r="Y139" s="143">
        <v>2.9414408281914484E-2</v>
      </c>
      <c r="Z139" s="143">
        <v>1.9924428513511623E-2</v>
      </c>
      <c r="AA139" s="143">
        <v>8.6394814082857245E-4</v>
      </c>
      <c r="AB139" s="143">
        <v>6.589082192978532E-2</v>
      </c>
      <c r="AC139" s="143" t="s">
        <v>457</v>
      </c>
      <c r="AD139" s="143">
        <v>23.349257977377263</v>
      </c>
      <c r="AE139" s="149"/>
      <c r="AF139" s="145" t="s">
        <v>430</v>
      </c>
      <c r="AG139" s="145" t="s">
        <v>430</v>
      </c>
      <c r="AH139" s="145" t="s">
        <v>430</v>
      </c>
      <c r="AI139" s="145" t="s">
        <v>430</v>
      </c>
      <c r="AJ139" s="145" t="s">
        <v>430</v>
      </c>
      <c r="AK139" s="145">
        <v>2.0009999999999999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175.31152274383089</v>
      </c>
      <c r="F141" s="20">
        <f t="shared" ref="F141:AI141" si="0">SUM(F14:F140)</f>
        <v>118.62752511675797</v>
      </c>
      <c r="G141" s="20">
        <f t="shared" si="0"/>
        <v>142.32588029057644</v>
      </c>
      <c r="H141" s="20">
        <f t="shared" si="0"/>
        <v>114.71992971930075</v>
      </c>
      <c r="I141" s="20">
        <f t="shared" si="0"/>
        <v>19.877359222079114</v>
      </c>
      <c r="J141" s="20">
        <f t="shared" si="0"/>
        <v>39.610060417377277</v>
      </c>
      <c r="K141" s="20">
        <f t="shared" si="0"/>
        <v>92.420860209330073</v>
      </c>
      <c r="L141" s="20">
        <f t="shared" si="0"/>
        <v>3.9224742701665085</v>
      </c>
      <c r="M141" s="20">
        <f t="shared" si="0"/>
        <v>242.05429869466752</v>
      </c>
      <c r="N141" s="20">
        <f t="shared" si="0"/>
        <v>12.715957312863098</v>
      </c>
      <c r="O141" s="20">
        <f t="shared" si="0"/>
        <v>0.47724247012844312</v>
      </c>
      <c r="P141" s="20">
        <f t="shared" si="0"/>
        <v>0.4369764326438304</v>
      </c>
      <c r="Q141" s="20">
        <f t="shared" si="0"/>
        <v>1.6855542712982245</v>
      </c>
      <c r="R141" s="20">
        <f>SUM(R14:R140)</f>
        <v>4.0438002650196383</v>
      </c>
      <c r="S141" s="20">
        <f t="shared" si="0"/>
        <v>19.76134388748493</v>
      </c>
      <c r="T141" s="20">
        <f t="shared" si="0"/>
        <v>33.889383514657304</v>
      </c>
      <c r="U141" s="20">
        <f t="shared" si="0"/>
        <v>5.0392812394242554</v>
      </c>
      <c r="V141" s="20">
        <f t="shared" si="0"/>
        <v>37.279454056825152</v>
      </c>
      <c r="W141" s="20">
        <f t="shared" si="0"/>
        <v>30.358207076056789</v>
      </c>
      <c r="X141" s="20">
        <f t="shared" si="0"/>
        <v>5.7317468021492664</v>
      </c>
      <c r="Y141" s="20">
        <f t="shared" si="0"/>
        <v>9.0752889577689313</v>
      </c>
      <c r="Z141" s="20">
        <f t="shared" si="0"/>
        <v>3.334625246004717</v>
      </c>
      <c r="AA141" s="20">
        <f t="shared" si="0"/>
        <v>2.8279310718487927</v>
      </c>
      <c r="AB141" s="20">
        <f t="shared" si="0"/>
        <v>20.969592077771711</v>
      </c>
      <c r="AC141" s="20">
        <f t="shared" si="0"/>
        <v>8.2055820847253376</v>
      </c>
      <c r="AD141" s="20">
        <f t="shared" si="0"/>
        <v>33.778893670142622</v>
      </c>
      <c r="AE141" s="61"/>
      <c r="AF141" s="158">
        <f t="shared" si="0"/>
        <v>338628.66857219435</v>
      </c>
      <c r="AG141" s="158">
        <f t="shared" si="0"/>
        <v>115668.95666847982</v>
      </c>
      <c r="AH141" s="158">
        <f t="shared" si="0"/>
        <v>132520.47243892984</v>
      </c>
      <c r="AI141" s="158">
        <f t="shared" si="0"/>
        <v>1496.3694660936403</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20.686534111766079</v>
      </c>
      <c r="F143" s="12">
        <v>14.748601420902242</v>
      </c>
      <c r="G143" s="12">
        <v>0.71763758483604256</v>
      </c>
      <c r="H143" s="12">
        <v>1.6769471768373683</v>
      </c>
      <c r="I143" s="12">
        <v>0.7356381123346587</v>
      </c>
      <c r="J143" s="12">
        <v>0.73563811233465826</v>
      </c>
      <c r="K143" s="12">
        <v>0.7356381123346587</v>
      </c>
      <c r="L143" s="12">
        <v>0.48258284629511744</v>
      </c>
      <c r="M143" s="12">
        <v>148.53910517535755</v>
      </c>
      <c r="N143" s="12">
        <v>3.7541691331139737</v>
      </c>
      <c r="O143" s="12">
        <v>3.0264095642983931E-4</v>
      </c>
      <c r="P143" s="12">
        <v>1.4483262355654423E-2</v>
      </c>
      <c r="Q143" s="12">
        <v>4.6450848065241037E-4</v>
      </c>
      <c r="R143" s="12">
        <v>1.2454721871659361E-2</v>
      </c>
      <c r="S143" s="12">
        <v>8.739530939071578E-3</v>
      </c>
      <c r="T143" s="12">
        <v>3.3221653088283828E-3</v>
      </c>
      <c r="U143" s="12">
        <v>3.2373504844514201E-4</v>
      </c>
      <c r="V143" s="12">
        <v>5.4049105753907506E-2</v>
      </c>
      <c r="W143" s="12">
        <v>1.3745964000000002</v>
      </c>
      <c r="X143" s="12">
        <v>2.37324304243E-2</v>
      </c>
      <c r="Y143" s="12">
        <v>2.77490191646E-2</v>
      </c>
      <c r="Z143" s="12">
        <v>1.9960629162999999E-2</v>
      </c>
      <c r="AA143" s="12">
        <v>2.6192127474400001E-2</v>
      </c>
      <c r="AB143" s="12">
        <v>9.7634206226299994E-2</v>
      </c>
      <c r="AC143" s="12">
        <v>1.3143861999999999E-3</v>
      </c>
      <c r="AD143" s="12">
        <v>2.2672130000000001E-4</v>
      </c>
      <c r="AE143" s="63"/>
      <c r="AF143" s="155">
        <v>81235.49799763778</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4.8697263896728114</v>
      </c>
      <c r="F144" s="12">
        <v>0.64124809643276592</v>
      </c>
      <c r="G144" s="12">
        <v>0.23239021670275639</v>
      </c>
      <c r="H144" s="12">
        <v>9.6272762257035415E-3</v>
      </c>
      <c r="I144" s="12">
        <v>0.59495573586123429</v>
      </c>
      <c r="J144" s="12">
        <v>0.59495573586123407</v>
      </c>
      <c r="K144" s="12">
        <v>0.59495573586123418</v>
      </c>
      <c r="L144" s="12">
        <v>0.40247852728532957</v>
      </c>
      <c r="M144" s="12">
        <v>2.9764186757102982</v>
      </c>
      <c r="N144" s="12">
        <v>1.8470048182710943E-2</v>
      </c>
      <c r="O144" s="12">
        <v>1.7825117676350478E-5</v>
      </c>
      <c r="P144" s="12">
        <v>1.8036553198623993E-3</v>
      </c>
      <c r="Q144" s="12">
        <v>3.4963778122054946E-5</v>
      </c>
      <c r="R144" s="12">
        <v>2.8401213520906354E-3</v>
      </c>
      <c r="S144" s="12">
        <v>1.9064417418957339E-3</v>
      </c>
      <c r="T144" s="12">
        <v>8.1597329165092127E-5</v>
      </c>
      <c r="U144" s="12">
        <v>3.4277320891408935E-5</v>
      </c>
      <c r="V144" s="12">
        <v>6.1493240435342269E-3</v>
      </c>
      <c r="W144" s="12">
        <v>0.29186500000000004</v>
      </c>
      <c r="X144" s="12">
        <v>8.2793065252000017E-3</v>
      </c>
      <c r="Y144" s="12">
        <v>9.2829180609999996E-3</v>
      </c>
      <c r="Z144" s="12">
        <v>7.2770784815000007E-3</v>
      </c>
      <c r="AA144" s="12">
        <v>7.7219653449E-3</v>
      </c>
      <c r="AB144" s="12">
        <v>3.25612684126E-2</v>
      </c>
      <c r="AC144" s="12">
        <v>2.4835150000000002E-4</v>
      </c>
      <c r="AD144" s="12">
        <v>4.4583399999999997E-5</v>
      </c>
      <c r="AE144" s="63"/>
      <c r="AF144" s="155">
        <v>14556.755109998114</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23.43648505581999</v>
      </c>
      <c r="F145" s="12">
        <v>1.1765013342611561</v>
      </c>
      <c r="G145" s="12">
        <v>0.44011592666245669</v>
      </c>
      <c r="H145" s="12">
        <v>1.1708605669436885E-2</v>
      </c>
      <c r="I145" s="12">
        <v>0.61471404869076895</v>
      </c>
      <c r="J145" s="12">
        <v>0.61471404869076918</v>
      </c>
      <c r="K145" s="12">
        <v>0.61471404869076929</v>
      </c>
      <c r="L145" s="12">
        <v>0.3637929890717162</v>
      </c>
      <c r="M145" s="12">
        <v>4.4700126956751962</v>
      </c>
      <c r="N145" s="12">
        <v>2.6484677375493999E-3</v>
      </c>
      <c r="O145" s="12">
        <v>3.1593165752348845E-5</v>
      </c>
      <c r="P145" s="12">
        <v>3.3379336003968416E-3</v>
      </c>
      <c r="Q145" s="12">
        <v>6.3098795749880605E-5</v>
      </c>
      <c r="R145" s="12">
        <v>5.3465907738149705E-3</v>
      </c>
      <c r="S145" s="12">
        <v>3.5856018526362415E-3</v>
      </c>
      <c r="T145" s="12">
        <v>1.2768569933165164E-4</v>
      </c>
      <c r="U145" s="12">
        <v>6.3011259995063521E-5</v>
      </c>
      <c r="V145" s="12">
        <v>1.1339400726466919E-2</v>
      </c>
      <c r="W145" s="12">
        <v>0.2544786</v>
      </c>
      <c r="X145" s="12">
        <v>3.6354041928E-3</v>
      </c>
      <c r="Y145" s="12">
        <v>2.2014392057300002E-2</v>
      </c>
      <c r="Z145" s="12">
        <v>2.4599568372299999E-2</v>
      </c>
      <c r="AA145" s="12">
        <v>5.6550731890000006E-3</v>
      </c>
      <c r="AB145" s="12">
        <v>5.5904437811399997E-2</v>
      </c>
      <c r="AC145" s="12">
        <v>2.093245E-4</v>
      </c>
      <c r="AD145" s="12">
        <v>4.9422100000000002E-5</v>
      </c>
      <c r="AE145" s="63"/>
      <c r="AF145" s="155">
        <v>27252.194266115963</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3.7523632474586135E-2</v>
      </c>
      <c r="F146" s="12">
        <v>0.23709954620961204</v>
      </c>
      <c r="G146" s="12">
        <v>1.1497542746076287E-3</v>
      </c>
      <c r="H146" s="12">
        <v>2.2212846068188845E-4</v>
      </c>
      <c r="I146" s="12">
        <v>5.0916036845872698E-3</v>
      </c>
      <c r="J146" s="12">
        <v>5.0916036845872707E-3</v>
      </c>
      <c r="K146" s="12">
        <v>5.0916036845872689E-3</v>
      </c>
      <c r="L146" s="12">
        <v>7.12342384082907E-4</v>
      </c>
      <c r="M146" s="12">
        <v>1.8899617190822582</v>
      </c>
      <c r="N146" s="12">
        <v>1.0220541158770033E-2</v>
      </c>
      <c r="O146" s="12">
        <v>6.9875535845987635E-5</v>
      </c>
      <c r="P146" s="12">
        <v>3.3342873963621234E-5</v>
      </c>
      <c r="Q146" s="12">
        <v>1.1497542746076285E-6</v>
      </c>
      <c r="R146" s="12">
        <v>3.1513024185623052E-4</v>
      </c>
      <c r="S146" s="12">
        <v>1.1808217294619529E-2</v>
      </c>
      <c r="T146" s="12">
        <v>4.9212334905497158E-4</v>
      </c>
      <c r="U146" s="12">
        <v>6.9572426052144442E-5</v>
      </c>
      <c r="V146" s="12">
        <v>6.949474429617233E-3</v>
      </c>
      <c r="W146" s="12">
        <v>3.2709000000000002E-3</v>
      </c>
      <c r="X146" s="12">
        <v>4.4288689899999996E-5</v>
      </c>
      <c r="Y146" s="12">
        <v>7.36833413E-5</v>
      </c>
      <c r="Z146" s="12">
        <v>2.9669058200000002E-5</v>
      </c>
      <c r="AA146" s="12">
        <v>8.52034922E-5</v>
      </c>
      <c r="AB146" s="12">
        <v>2.3284458159999999E-4</v>
      </c>
      <c r="AC146" s="12">
        <v>3.2710999999999999E-6</v>
      </c>
      <c r="AD146" s="12">
        <v>2.4225000000000001E-6</v>
      </c>
      <c r="AE146" s="63"/>
      <c r="AF146" s="155">
        <v>172.21619295063388</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2.7792953948391261</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0.4357239067906688</v>
      </c>
      <c r="J148" s="12">
        <v>0.81171909990031987</v>
      </c>
      <c r="K148" s="12">
        <v>1.0735349879395475</v>
      </c>
      <c r="L148" s="12">
        <v>0.1922701163399729</v>
      </c>
      <c r="M148" s="12" t="s">
        <v>430</v>
      </c>
      <c r="N148" s="12">
        <v>1.0911895838571299</v>
      </c>
      <c r="O148" s="12">
        <v>5.1015222779232762E-3</v>
      </c>
      <c r="P148" s="12">
        <v>3.4671490360418369E-6</v>
      </c>
      <c r="Q148" s="12">
        <v>3.4671490360418358E-12</v>
      </c>
      <c r="R148" s="12">
        <v>0.40383418021892042</v>
      </c>
      <c r="S148" s="12">
        <v>8.8379249016475399</v>
      </c>
      <c r="T148" s="12">
        <v>6.4189582835671777E-2</v>
      </c>
      <c r="U148" s="12">
        <v>8.7530653084765316E-3</v>
      </c>
      <c r="V148" s="12">
        <v>3.4671490360418362</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44402.216449185049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0.24800856410160316</v>
      </c>
      <c r="J149" s="12">
        <v>0.45570223234897339</v>
      </c>
      <c r="K149" s="12">
        <v>0.91140446469794678</v>
      </c>
      <c r="L149" s="12">
        <v>3.4108900827897748E-2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44402.216449185049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163.2364445449044</v>
      </c>
      <c r="F152" s="14">
        <f t="shared" ref="F152:AD152" si="1">F141 + F151 + IF(AND(OR($B$4="AT",$B$4="BE",$B$4="CH",$B$4="GB",$B$4="IE",$B$4="LT",$B$4="LU",$B$4="NL"),SUM(F143:F149)&gt;0),SUM(F143:F149)-SUM(F27:F33),0)</f>
        <v>116.5320872775369</v>
      </c>
      <c r="G152" s="14">
        <f t="shared" si="1"/>
        <v>141.97888803365674</v>
      </c>
      <c r="H152" s="14">
        <f t="shared" si="1"/>
        <v>114.54399684168345</v>
      </c>
      <c r="I152" s="14">
        <f t="shared" si="1"/>
        <v>19.124824422017792</v>
      </c>
      <c r="J152" s="14">
        <f t="shared" si="1"/>
        <v>38.732814011902562</v>
      </c>
      <c r="K152" s="14">
        <f t="shared" si="1"/>
        <v>91.392785551225018</v>
      </c>
      <c r="L152" s="14">
        <f t="shared" si="1"/>
        <v>3.4770426567875763</v>
      </c>
      <c r="M152" s="14">
        <f t="shared" si="1"/>
        <v>225.91696568852541</v>
      </c>
      <c r="N152" s="14">
        <f t="shared" si="1"/>
        <v>12.142068182062928</v>
      </c>
      <c r="O152" s="14">
        <f t="shared" si="1"/>
        <v>0.47610136314501678</v>
      </c>
      <c r="P152" s="14">
        <f t="shared" si="1"/>
        <v>0.43354088259410617</v>
      </c>
      <c r="Q152" s="14">
        <f t="shared" si="1"/>
        <v>1.6854722293706641</v>
      </c>
      <c r="R152" s="14">
        <f t="shared" si="1"/>
        <v>3.95132866145733</v>
      </c>
      <c r="S152" s="14">
        <f t="shared" si="1"/>
        <v>17.831793553687259</v>
      </c>
      <c r="T152" s="14">
        <f t="shared" si="1"/>
        <v>33.875125606717972</v>
      </c>
      <c r="U152" s="14">
        <f t="shared" si="1"/>
        <v>5.0374013111623821</v>
      </c>
      <c r="V152" s="14">
        <f t="shared" si="1"/>
        <v>36.549474800779691</v>
      </c>
      <c r="W152" s="14">
        <f t="shared" si="1"/>
        <v>29.94347757605679</v>
      </c>
      <c r="X152" s="14">
        <f t="shared" si="1"/>
        <v>5.7224590533868662</v>
      </c>
      <c r="Y152" s="14">
        <f t="shared" si="1"/>
        <v>9.0590378097149316</v>
      </c>
      <c r="Z152" s="14">
        <f t="shared" si="1"/>
        <v>3.3196955035000171</v>
      </c>
      <c r="AA152" s="14">
        <f t="shared" si="1"/>
        <v>2.8181881850003925</v>
      </c>
      <c r="AB152" s="14">
        <f t="shared" si="1"/>
        <v>20.91938055160221</v>
      </c>
      <c r="AC152" s="14">
        <f t="shared" si="1"/>
        <v>8.2052149445253377</v>
      </c>
      <c r="AD152" s="14">
        <f t="shared" si="1"/>
        <v>33.778831008142625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163.2364445449044</v>
      </c>
      <c r="F154" s="14">
        <f>F141 + F153 - IF(OR($B$6=2005,$B$6&gt;=2020),SUM(F99:F122),0) + IF(AND(OR($B$4="AT",$B$4="BE",$B$4="CH",$B$4="GB",$B$4="IE",$B$4="LT",$B$4="LU",$B$4="NL"),SUM(F143:F149)&gt;0),SUM(F143:F149)-SUM(F27:F33),0)</f>
        <v>116.5320872775369</v>
      </c>
      <c r="G154" s="14">
        <f>G141 + G153 + IF(AND(OR($B$4="AT",$B$4="BE",$B$4="CH",$B$4="GB",$B$4="IE",$B$4="LT",$B$4="LU",$B$4="NL"),SUM(G143:G149)&gt;0),SUM(G143:G149)-SUM(G27:G33),0)</f>
        <v>141.97888803365674</v>
      </c>
      <c r="H154" s="14">
        <f t="shared" ref="H154:AD154" si="2">H141 + H153 + IF(AND(OR($B$4="AT",$B$4="BE",$B$4="CH",$B$4="GB",$B$4="IE",$B$4="LT",$B$4="LU",$B$4="NL"),SUM(H143:H149)&gt;0),SUM(H143:H149)-SUM(H27:H33),0)</f>
        <v>114.54399684168345</v>
      </c>
      <c r="I154" s="14">
        <f t="shared" si="2"/>
        <v>19.124824422017792</v>
      </c>
      <c r="J154" s="14">
        <f t="shared" si="2"/>
        <v>38.732814011902562</v>
      </c>
      <c r="K154" s="14">
        <f t="shared" si="2"/>
        <v>91.392785551225018</v>
      </c>
      <c r="L154" s="14">
        <f t="shared" si="2"/>
        <v>3.4770426567875763</v>
      </c>
      <c r="M154" s="14">
        <f t="shared" si="2"/>
        <v>225.91696568852541</v>
      </c>
      <c r="N154" s="14">
        <f t="shared" si="2"/>
        <v>12.142068182062928</v>
      </c>
      <c r="O154" s="14">
        <f t="shared" si="2"/>
        <v>0.47610136314501678</v>
      </c>
      <c r="P154" s="14">
        <f t="shared" si="2"/>
        <v>0.43354088259410617</v>
      </c>
      <c r="Q154" s="14">
        <f t="shared" si="2"/>
        <v>1.6854722293706641</v>
      </c>
      <c r="R154" s="14">
        <f t="shared" si="2"/>
        <v>3.95132866145733</v>
      </c>
      <c r="S154" s="14">
        <f t="shared" si="2"/>
        <v>17.831793553687259</v>
      </c>
      <c r="T154" s="14">
        <f t="shared" si="2"/>
        <v>33.875125606717972</v>
      </c>
      <c r="U154" s="14">
        <f t="shared" si="2"/>
        <v>5.0374013111623821</v>
      </c>
      <c r="V154" s="14">
        <f t="shared" si="2"/>
        <v>36.549474800779691</v>
      </c>
      <c r="W154" s="14">
        <f t="shared" si="2"/>
        <v>29.94347757605679</v>
      </c>
      <c r="X154" s="14">
        <f t="shared" si="2"/>
        <v>5.7224590533868662</v>
      </c>
      <c r="Y154" s="14">
        <f t="shared" si="2"/>
        <v>9.0590378097149316</v>
      </c>
      <c r="Z154" s="14">
        <f t="shared" si="2"/>
        <v>3.3196955035000171</v>
      </c>
      <c r="AA154" s="14">
        <f t="shared" si="2"/>
        <v>2.8181881850003925</v>
      </c>
      <c r="AB154" s="14">
        <f t="shared" si="2"/>
        <v>20.91938055160221</v>
      </c>
      <c r="AC154" s="14">
        <f t="shared" si="2"/>
        <v>8.2052149445253377</v>
      </c>
      <c r="AD154" s="14">
        <f t="shared" si="2"/>
        <v>33.778831008142625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8.290650927293731</v>
      </c>
      <c r="F157" s="150">
        <v>0.28216792846818323</v>
      </c>
      <c r="G157" s="150">
        <v>0.51314920230913674</v>
      </c>
      <c r="H157" s="150" t="s">
        <v>457</v>
      </c>
      <c r="I157" s="150">
        <v>0.10008556855006917</v>
      </c>
      <c r="J157" s="150">
        <v>0.10008556855006917</v>
      </c>
      <c r="K157" s="150">
        <v>0.10008556855006917</v>
      </c>
      <c r="L157" s="150">
        <v>4.80410729040332E-2</v>
      </c>
      <c r="M157" s="150">
        <v>2.2926784511388707</v>
      </c>
      <c r="N157" s="150">
        <v>2.1552054425041851E-3</v>
      </c>
      <c r="O157" s="150">
        <v>1.6164040818781388E-4</v>
      </c>
      <c r="P157" s="150">
        <v>3.2328081637562774E-3</v>
      </c>
      <c r="Q157" s="150">
        <v>8.0820204093906935E-4</v>
      </c>
      <c r="R157" s="150">
        <v>5.3880136062604634E-3</v>
      </c>
      <c r="S157" s="150">
        <v>5.92681496688651E-3</v>
      </c>
      <c r="T157" s="150">
        <v>2.1552054425041852E-4</v>
      </c>
      <c r="U157" s="150">
        <v>2.963407483443255E-3</v>
      </c>
      <c r="V157" s="150">
        <v>0.78126197290776711</v>
      </c>
      <c r="W157" s="150" t="s">
        <v>457</v>
      </c>
      <c r="X157" s="150" t="s">
        <v>457</v>
      </c>
      <c r="Y157" s="150" t="s">
        <v>457</v>
      </c>
      <c r="Z157" s="150" t="s">
        <v>457</v>
      </c>
      <c r="AA157" s="150" t="s">
        <v>457</v>
      </c>
      <c r="AB157" s="150" t="s">
        <v>457</v>
      </c>
      <c r="AC157" s="150" t="s">
        <v>457</v>
      </c>
      <c r="AD157" s="150" t="s">
        <v>457</v>
      </c>
      <c r="AE157" s="151"/>
      <c r="AF157" s="152">
        <v>26940.068031302315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0.22692628421810104</v>
      </c>
      <c r="F158" s="150">
        <v>5.6004605752787021E-3</v>
      </c>
      <c r="G158" s="150">
        <v>1.1292359623558009E-2</v>
      </c>
      <c r="H158" s="150" t="s">
        <v>457</v>
      </c>
      <c r="I158" s="150">
        <v>1.2130729885301143E-3</v>
      </c>
      <c r="J158" s="150">
        <v>1.2130729885301143E-3</v>
      </c>
      <c r="K158" s="150">
        <v>1.2130729885301143E-3</v>
      </c>
      <c r="L158" s="150">
        <v>5.8227503449445486E-4</v>
      </c>
      <c r="M158" s="150">
        <v>7.8832994513996488E-2</v>
      </c>
      <c r="N158" s="150">
        <v>4.7462043907357792E-5</v>
      </c>
      <c r="O158" s="150">
        <v>3.5596532930518345E-6</v>
      </c>
      <c r="P158" s="150">
        <v>7.1193065861036684E-5</v>
      </c>
      <c r="Q158" s="150">
        <v>1.7798266465259171E-5</v>
      </c>
      <c r="R158" s="150">
        <v>1.186551097683945E-4</v>
      </c>
      <c r="S158" s="150">
        <v>1.3052062074523393E-4</v>
      </c>
      <c r="T158" s="150">
        <v>4.7462043907357798E-6</v>
      </c>
      <c r="U158" s="150">
        <v>6.5260310372616966E-5</v>
      </c>
      <c r="V158" s="150">
        <v>1.7204990916417199E-2</v>
      </c>
      <c r="W158" s="150" t="s">
        <v>457</v>
      </c>
      <c r="X158" s="150" t="s">
        <v>457</v>
      </c>
      <c r="Y158" s="150" t="s">
        <v>457</v>
      </c>
      <c r="Z158" s="150" t="s">
        <v>457</v>
      </c>
      <c r="AA158" s="150" t="s">
        <v>457</v>
      </c>
      <c r="AB158" s="150" t="s">
        <v>457</v>
      </c>
      <c r="AC158" s="150" t="s">
        <v>457</v>
      </c>
      <c r="AD158" s="150" t="s">
        <v>457</v>
      </c>
      <c r="AE158" s="151"/>
      <c r="AF158" s="154">
        <v>593.27554884197241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12.667300000000003</v>
      </c>
      <c r="F159" s="150">
        <v>0.44719999999999999</v>
      </c>
      <c r="G159" s="150">
        <v>2.40411959388</v>
      </c>
      <c r="H159" s="150" t="s">
        <v>457</v>
      </c>
      <c r="I159" s="150">
        <v>0.37660000000000005</v>
      </c>
      <c r="J159" s="150">
        <v>0.41070000000000007</v>
      </c>
      <c r="K159" s="150">
        <v>0.41070000000000007</v>
      </c>
      <c r="L159" s="150">
        <v>8.4909000000000012E-2</v>
      </c>
      <c r="M159" s="150">
        <v>1.1914</v>
      </c>
      <c r="N159" s="150">
        <v>1.5649962824242442E-2</v>
      </c>
      <c r="O159" s="150">
        <v>2.0779154904888887E-2</v>
      </c>
      <c r="P159" s="150">
        <v>3.3362993600000003E-3</v>
      </c>
      <c r="Q159" s="150">
        <v>1.5649962824242442E-2</v>
      </c>
      <c r="R159" s="150">
        <v>2.3446455167676777E-2</v>
      </c>
      <c r="S159" s="150">
        <v>6.2153091846464607E-2</v>
      </c>
      <c r="T159" s="150">
        <v>1.427747365252527</v>
      </c>
      <c r="U159" s="150">
        <v>4.6285506840000004E-2</v>
      </c>
      <c r="V159" s="150">
        <v>7.796256355555567E-2</v>
      </c>
      <c r="W159" s="150">
        <v>3.3170000000000005E-2</v>
      </c>
      <c r="X159" s="150" t="s">
        <v>457</v>
      </c>
      <c r="Y159" s="150" t="s">
        <v>457</v>
      </c>
      <c r="Z159" s="150" t="s">
        <v>457</v>
      </c>
      <c r="AA159" s="150" t="s">
        <v>457</v>
      </c>
      <c r="AB159" s="150" t="s">
        <v>457</v>
      </c>
      <c r="AC159" s="150" t="s">
        <v>457</v>
      </c>
      <c r="AD159" s="150">
        <v>2.3406302761614484E-2</v>
      </c>
      <c r="AE159" s="151"/>
      <c r="AF159" s="154">
        <v>6898.0209552000015</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0.61285654463466221</v>
      </c>
      <c r="X163" s="25">
        <v>4.4125671213695679</v>
      </c>
      <c r="Y163" s="25">
        <v>2.8804257597829124</v>
      </c>
      <c r="Z163" s="25">
        <v>1.409570052659723</v>
      </c>
      <c r="AA163" s="25">
        <v>1.6547126705135879</v>
      </c>
      <c r="AB163" s="25">
        <v>10.357275604325791</v>
      </c>
      <c r="AC163" s="25" t="s">
        <v>457</v>
      </c>
      <c r="AD163" s="25">
        <v>0.17772839794405204</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D081-81D8-4677-8187-7CAF939847F7}">
  <dimension ref="A1:AL170"/>
  <sheetViews>
    <sheetView zoomScale="80" zoomScaleNormal="80" workbookViewId="0">
      <pane xSplit="4" ySplit="13" topLeftCell="I132"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2002</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37.621453266901277</v>
      </c>
      <c r="F14" s="143">
        <v>0.37995856357380137</v>
      </c>
      <c r="G14" s="143">
        <v>61.225999999999999</v>
      </c>
      <c r="H14" s="143" t="s">
        <v>457</v>
      </c>
      <c r="I14" s="143">
        <v>1.1752890010464612</v>
      </c>
      <c r="J14" s="143">
        <v>1.6408464103806562</v>
      </c>
      <c r="K14" s="143">
        <v>2.1381775439658313</v>
      </c>
      <c r="L14" s="143">
        <v>4.9140470003376548E-2</v>
      </c>
      <c r="M14" s="143">
        <v>23.303814873400007</v>
      </c>
      <c r="N14" s="143">
        <v>0.78189269454732901</v>
      </c>
      <c r="O14" s="143">
        <v>0.12053617691919663</v>
      </c>
      <c r="P14" s="143">
        <v>0.13929313410297878</v>
      </c>
      <c r="Q14" s="143">
        <v>0.75948898901896034</v>
      </c>
      <c r="R14" s="143">
        <v>0.47152113793485601</v>
      </c>
      <c r="S14" s="143">
        <v>0.84992678307405856</v>
      </c>
      <c r="T14" s="143">
        <v>9.703428367871636</v>
      </c>
      <c r="U14" s="143">
        <v>2.0106443910865659</v>
      </c>
      <c r="V14" s="143">
        <v>4.7943094262367234</v>
      </c>
      <c r="W14" s="143">
        <v>0.75060049764085224</v>
      </c>
      <c r="X14" s="143">
        <v>1.0415756571899578E-4</v>
      </c>
      <c r="Y14" s="143">
        <v>3.2743455862552294E-3</v>
      </c>
      <c r="Z14" s="143">
        <v>2.6169558202245565E-3</v>
      </c>
      <c r="AA14" s="143">
        <v>4.1817936407106542E-4</v>
      </c>
      <c r="AB14" s="143">
        <v>6.4136383362698472E-3</v>
      </c>
      <c r="AC14" s="143">
        <v>0.55056392905068852</v>
      </c>
      <c r="AD14" s="143">
        <v>2.7117327848765247E-4</v>
      </c>
      <c r="AE14" s="149"/>
      <c r="AF14" s="145">
        <v>37259.296163999999</v>
      </c>
      <c r="AG14" s="145">
        <v>83872.409065678075</v>
      </c>
      <c r="AH14" s="145">
        <v>83278.502127342712</v>
      </c>
      <c r="AI14" s="145" t="s">
        <v>445</v>
      </c>
      <c r="AJ14" s="145" t="s">
        <v>445</v>
      </c>
      <c r="AK14" s="145" t="s">
        <v>430</v>
      </c>
      <c r="AL14" s="146" t="s">
        <v>50</v>
      </c>
    </row>
    <row r="15" spans="1:38" s="1" customFormat="1" ht="26.25" customHeight="1" thickBot="1" x14ac:dyDescent="0.25">
      <c r="A15" s="70" t="s">
        <v>54</v>
      </c>
      <c r="B15" s="70" t="s">
        <v>55</v>
      </c>
      <c r="C15" s="71" t="s">
        <v>56</v>
      </c>
      <c r="D15" s="72"/>
      <c r="E15" s="143">
        <v>0.84794599999999998</v>
      </c>
      <c r="F15" s="143">
        <v>1.33754886188496E-2</v>
      </c>
      <c r="G15" s="143">
        <v>0.73338700000000001</v>
      </c>
      <c r="H15" s="143" t="s">
        <v>457</v>
      </c>
      <c r="I15" s="143">
        <v>1.2235915840572001E-2</v>
      </c>
      <c r="J15" s="143">
        <v>1.84132887694488E-2</v>
      </c>
      <c r="K15" s="143">
        <v>2.3931457340104798E-2</v>
      </c>
      <c r="L15" s="143">
        <v>1.2302798042801808E-3</v>
      </c>
      <c r="M15" s="143">
        <v>2.7430999999999997E-2</v>
      </c>
      <c r="N15" s="143">
        <v>1.2798853119371881E-2</v>
      </c>
      <c r="O15" s="143">
        <v>4.4555587844563802E-3</v>
      </c>
      <c r="P15" s="143">
        <v>1.0934682390936E-3</v>
      </c>
      <c r="Q15" s="143">
        <v>5.6006121892320003E-3</v>
      </c>
      <c r="R15" s="143">
        <v>1.4095973676260419E-2</v>
      </c>
      <c r="S15" s="143">
        <v>1.4854148148450845E-2</v>
      </c>
      <c r="T15" s="143">
        <v>0.24668416882449043</v>
      </c>
      <c r="U15" s="143">
        <v>5.6718048432407037E-3</v>
      </c>
      <c r="V15" s="143">
        <v>0.1860179013181559</v>
      </c>
      <c r="W15" s="143">
        <v>2.4942806571599998E-3</v>
      </c>
      <c r="X15" s="143">
        <v>2.8598649156000007E-6</v>
      </c>
      <c r="Y15" s="143">
        <v>8.9385779121408004E-6</v>
      </c>
      <c r="Z15" s="143">
        <v>6.826369567248E-6</v>
      </c>
      <c r="AA15" s="143">
        <v>1.1119615272864E-5</v>
      </c>
      <c r="AB15" s="143">
        <v>2.9744427667852804E-5</v>
      </c>
      <c r="AC15" s="143" t="s">
        <v>430</v>
      </c>
      <c r="AD15" s="143">
        <v>2.8999931564482915E-2</v>
      </c>
      <c r="AE15" s="149"/>
      <c r="AF15" s="145">
        <v>5509.5332119199993</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0.25112723488288557</v>
      </c>
      <c r="F16" s="143">
        <v>1.0092532608E-3</v>
      </c>
      <c r="G16" s="143">
        <v>0.20737667712682842</v>
      </c>
      <c r="H16" s="143" t="s">
        <v>457</v>
      </c>
      <c r="I16" s="143">
        <v>6.9386161679999989E-2</v>
      </c>
      <c r="J16" s="143">
        <v>9.9663759503999999E-2</v>
      </c>
      <c r="K16" s="143">
        <v>0.103448459232</v>
      </c>
      <c r="L16" s="143" t="s">
        <v>429</v>
      </c>
      <c r="M16" s="143">
        <v>0.26551145365351386</v>
      </c>
      <c r="N16" s="143">
        <v>3.5323864127999996E-2</v>
      </c>
      <c r="O16" s="143">
        <v>2.0185065215999999E-3</v>
      </c>
      <c r="P16" s="143">
        <v>3.7846997279999996E-2</v>
      </c>
      <c r="Q16" s="143">
        <v>1.3877232335999998E-2</v>
      </c>
      <c r="R16" s="143">
        <v>7.1909294831999995E-3</v>
      </c>
      <c r="S16" s="143">
        <v>3.15391644E-2</v>
      </c>
      <c r="T16" s="143">
        <v>6.5601461951999996E-3</v>
      </c>
      <c r="U16" s="143">
        <v>3.6585430703999994E-3</v>
      </c>
      <c r="V16" s="143">
        <v>5.8032062495999993E-2</v>
      </c>
      <c r="W16" s="143">
        <v>3.2800730975999996E-2</v>
      </c>
      <c r="X16" s="143">
        <v>3.6585430703999998E-7</v>
      </c>
      <c r="Y16" s="143">
        <v>3.7846997279999999E-9</v>
      </c>
      <c r="Z16" s="143">
        <v>1.2615665759999999E-9</v>
      </c>
      <c r="AA16" s="143">
        <v>1.2615665759999999E-9</v>
      </c>
      <c r="AB16" s="143">
        <v>3.7216213991999996E-7</v>
      </c>
      <c r="AC16" s="143" t="s">
        <v>429</v>
      </c>
      <c r="AD16" s="143" t="s">
        <v>429</v>
      </c>
      <c r="AE16" s="149"/>
      <c r="AF16" s="145" t="s">
        <v>429</v>
      </c>
      <c r="AG16" s="145">
        <v>1261.5665759999999</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2.782093048185069E-3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2.5404074176898814</v>
      </c>
      <c r="F18" s="143">
        <v>0.18426609227867674</v>
      </c>
      <c r="G18" s="143">
        <v>11.937676491398031</v>
      </c>
      <c r="H18" s="143" t="s">
        <v>445</v>
      </c>
      <c r="I18" s="143">
        <v>0.2727331313007702</v>
      </c>
      <c r="J18" s="143">
        <v>0.35518046070540227</v>
      </c>
      <c r="K18" s="143">
        <v>0.45411725599096076</v>
      </c>
      <c r="L18" s="143">
        <v>0.15238894251037943</v>
      </c>
      <c r="M18" s="143">
        <v>0.68400348613327233</v>
      </c>
      <c r="N18" s="143">
        <v>0.26383145409806857</v>
      </c>
      <c r="O18" s="143">
        <v>4.9468397645435081E-3</v>
      </c>
      <c r="P18" s="143">
        <v>1.8630116225939331E-3</v>
      </c>
      <c r="Q18" s="143">
        <v>1.6489465910435822E-2</v>
      </c>
      <c r="R18" s="143">
        <v>0.2110651632796943</v>
      </c>
      <c r="S18" s="143">
        <v>0.11872415434343743</v>
      </c>
      <c r="T18" s="143">
        <v>4.287261129044702</v>
      </c>
      <c r="U18" s="143">
        <v>1.6489466052080999E-3</v>
      </c>
      <c r="V18" s="143">
        <v>0.13191572726282999</v>
      </c>
      <c r="W18" s="143">
        <v>2.336976613700998E-2</v>
      </c>
      <c r="X18" s="143">
        <v>3.1723927501978187E-2</v>
      </c>
      <c r="Y18" s="143">
        <v>0.24892870036921871</v>
      </c>
      <c r="Z18" s="143">
        <v>2.8633948332352409E-2</v>
      </c>
      <c r="AA18" s="143">
        <v>2.5325112313716629E-2</v>
      </c>
      <c r="AB18" s="143">
        <v>0.33461168851726591</v>
      </c>
      <c r="AC18" s="143" t="s">
        <v>445</v>
      </c>
      <c r="AD18" s="143" t="s">
        <v>445</v>
      </c>
      <c r="AE18" s="149"/>
      <c r="AF18" s="145">
        <v>17036.60800345142</v>
      </c>
      <c r="AG18" s="145" t="s">
        <v>445</v>
      </c>
      <c r="AH18" s="145">
        <v>295.09411527553863</v>
      </c>
      <c r="AI18" s="145" t="s">
        <v>445</v>
      </c>
      <c r="AJ18" s="145" t="s">
        <v>445</v>
      </c>
      <c r="AK18" s="145" t="s">
        <v>430</v>
      </c>
      <c r="AL18" s="146" t="s">
        <v>50</v>
      </c>
    </row>
    <row r="19" spans="1:38" s="2" customFormat="1" ht="26.25" customHeight="1" thickBot="1" x14ac:dyDescent="0.25">
      <c r="A19" s="70" t="s">
        <v>54</v>
      </c>
      <c r="B19" s="70" t="s">
        <v>63</v>
      </c>
      <c r="C19" s="71" t="s">
        <v>64</v>
      </c>
      <c r="D19" s="72"/>
      <c r="E19" s="143">
        <v>0.60300596040257126</v>
      </c>
      <c r="F19" s="143">
        <v>0.13761248936373444</v>
      </c>
      <c r="G19" s="143">
        <v>0.75773531373393588</v>
      </c>
      <c r="H19" s="143" t="s">
        <v>445</v>
      </c>
      <c r="I19" s="143">
        <v>4.2850153935184168E-2</v>
      </c>
      <c r="J19" s="143">
        <v>5.4663656743975164E-2</v>
      </c>
      <c r="K19" s="143">
        <v>6.8839860114524365E-2</v>
      </c>
      <c r="L19" s="143">
        <v>2.1985976977292727E-2</v>
      </c>
      <c r="M19" s="143">
        <v>0.23822884980243325</v>
      </c>
      <c r="N19" s="143">
        <v>3.7857723784705456E-2</v>
      </c>
      <c r="O19" s="143">
        <v>7.1327047006535297E-4</v>
      </c>
      <c r="P19" s="143">
        <v>2.9124509789115725E-3</v>
      </c>
      <c r="Q19" s="143">
        <v>2.8582896215240804E-3</v>
      </c>
      <c r="R19" s="143">
        <v>3.0306993768274535E-2</v>
      </c>
      <c r="S19" s="143">
        <v>1.7024329360212954E-2</v>
      </c>
      <c r="T19" s="143">
        <v>0.61436657263490158</v>
      </c>
      <c r="U19" s="143">
        <v>5.2371171084003056E-4</v>
      </c>
      <c r="V19" s="143">
        <v>2.2519404630356527E-2</v>
      </c>
      <c r="W19" s="143">
        <v>5.8848438972440567E-3</v>
      </c>
      <c r="X19" s="143">
        <v>8.0573722976549165E-3</v>
      </c>
      <c r="Y19" s="143">
        <v>4.981259115958353E-2</v>
      </c>
      <c r="Z19" s="143">
        <v>9.4680706124136219E-3</v>
      </c>
      <c r="AA19" s="143">
        <v>8.8964126881088054E-3</v>
      </c>
      <c r="AB19" s="143">
        <v>7.6234446757760865E-2</v>
      </c>
      <c r="AC19" s="143" t="s">
        <v>445</v>
      </c>
      <c r="AD19" s="143" t="s">
        <v>445</v>
      </c>
      <c r="AE19" s="149"/>
      <c r="AF19" s="145">
        <v>2504.1223430626569</v>
      </c>
      <c r="AG19" s="145" t="s">
        <v>445</v>
      </c>
      <c r="AH19" s="145">
        <v>4814.4688163543442</v>
      </c>
      <c r="AI19" s="145" t="s">
        <v>445</v>
      </c>
      <c r="AJ19" s="145" t="s">
        <v>445</v>
      </c>
      <c r="AK19" s="145" t="s">
        <v>430</v>
      </c>
      <c r="AL19" s="146" t="s">
        <v>50</v>
      </c>
    </row>
    <row r="20" spans="1:38" s="2" customFormat="1" ht="26.25" customHeight="1" thickBot="1" x14ac:dyDescent="0.25">
      <c r="A20" s="70" t="s">
        <v>54</v>
      </c>
      <c r="B20" s="70" t="s">
        <v>65</v>
      </c>
      <c r="C20" s="71" t="s">
        <v>66</v>
      </c>
      <c r="D20" s="72"/>
      <c r="E20" s="143">
        <v>0.11565337842587235</v>
      </c>
      <c r="F20" s="143">
        <v>2.893355060997424E-2</v>
      </c>
      <c r="G20" s="143">
        <v>6.6048794810199665E-2</v>
      </c>
      <c r="H20" s="143" t="s">
        <v>445</v>
      </c>
      <c r="I20" s="143">
        <v>6.8403233921461269E-3</v>
      </c>
      <c r="J20" s="143">
        <v>8.5670263708018807E-3</v>
      </c>
      <c r="K20" s="143">
        <v>1.0625146718530924E-2</v>
      </c>
      <c r="L20" s="143">
        <v>3.1895454288994301E-3</v>
      </c>
      <c r="M20" s="143">
        <v>4.8761060452001827E-2</v>
      </c>
      <c r="N20" s="143">
        <v>5.9229651593748238E-3</v>
      </c>
      <c r="O20" s="143">
        <v>1.0920572580463418E-4</v>
      </c>
      <c r="P20" s="143">
        <v>6.5495914139291202E-4</v>
      </c>
      <c r="Q20" s="143">
        <v>4.630567718428431E-4</v>
      </c>
      <c r="R20" s="143">
        <v>4.399660195321637E-3</v>
      </c>
      <c r="S20" s="143">
        <v>2.5059379204910464E-3</v>
      </c>
      <c r="T20" s="143">
        <v>8.8135686895059392E-2</v>
      </c>
      <c r="U20" s="143">
        <v>1.040698601311345E-4</v>
      </c>
      <c r="V20" s="143">
        <v>4.2432486008260337E-3</v>
      </c>
      <c r="W20" s="143">
        <v>1.7882448359627979E-3</v>
      </c>
      <c r="X20" s="143">
        <v>1.5998471439729101E-3</v>
      </c>
      <c r="Y20" s="143">
        <v>8.4769962194206194E-3</v>
      </c>
      <c r="Z20" s="143">
        <v>1.8689130849973662E-3</v>
      </c>
      <c r="AA20" s="143">
        <v>1.7601800997618018E-3</v>
      </c>
      <c r="AB20" s="143">
        <v>1.3705936548152697E-2</v>
      </c>
      <c r="AC20" s="143">
        <v>2.2716843494403293E-6</v>
      </c>
      <c r="AD20" s="143">
        <v>6.2288119258847743E-4</v>
      </c>
      <c r="AE20" s="149"/>
      <c r="AF20" s="145">
        <v>352.71321408309132</v>
      </c>
      <c r="AG20" s="145">
        <v>3.6640070152263373</v>
      </c>
      <c r="AH20" s="145">
        <v>1082.5857758025959</v>
      </c>
      <c r="AI20" s="145" t="s">
        <v>445</v>
      </c>
      <c r="AJ20" s="145" t="s">
        <v>445</v>
      </c>
      <c r="AK20" s="145" t="s">
        <v>430</v>
      </c>
      <c r="AL20" s="146" t="s">
        <v>50</v>
      </c>
    </row>
    <row r="21" spans="1:38" s="2" customFormat="1" ht="26.25" customHeight="1" thickBot="1" x14ac:dyDescent="0.25">
      <c r="A21" s="70" t="s">
        <v>54</v>
      </c>
      <c r="B21" s="70" t="s">
        <v>67</v>
      </c>
      <c r="C21" s="71" t="s">
        <v>68</v>
      </c>
      <c r="D21" s="72"/>
      <c r="E21" s="143">
        <v>1.781287211005691</v>
      </c>
      <c r="F21" s="143">
        <v>0.38910885757197206</v>
      </c>
      <c r="G21" s="143">
        <v>6.278916201815262</v>
      </c>
      <c r="H21" s="143" t="s">
        <v>445</v>
      </c>
      <c r="I21" s="143">
        <v>0.24152916527647714</v>
      </c>
      <c r="J21" s="143">
        <v>0.29398868737443284</v>
      </c>
      <c r="K21" s="143">
        <v>0.35399042352742344</v>
      </c>
      <c r="L21" s="143">
        <v>8.9705543224498835E-2</v>
      </c>
      <c r="M21" s="143">
        <v>1.3754936334206675</v>
      </c>
      <c r="N21" s="143">
        <v>0.24963995265194697</v>
      </c>
      <c r="O21" s="143">
        <v>4.1345965164558511E-3</v>
      </c>
      <c r="P21" s="143">
        <v>1.2423697949517374E-2</v>
      </c>
      <c r="Q21" s="143">
        <v>1.3196282608932094E-2</v>
      </c>
      <c r="R21" s="143">
        <v>0.12702066744008342</v>
      </c>
      <c r="S21" s="143">
        <v>7.9091728802987996E-2</v>
      </c>
      <c r="T21" s="143">
        <v>2.3748381058063592</v>
      </c>
      <c r="U21" s="143">
        <v>2.8847543931998613E-3</v>
      </c>
      <c r="V21" s="143">
        <v>0.23527996045652172</v>
      </c>
      <c r="W21" s="143">
        <v>0.17549076606561731</v>
      </c>
      <c r="X21" s="143">
        <v>5.977452956204643E-2</v>
      </c>
      <c r="Y21" s="143">
        <v>0.21104365940860997</v>
      </c>
      <c r="Z21" s="143">
        <v>4.4821003465049802E-2</v>
      </c>
      <c r="AA21" s="143">
        <v>3.8766315994829652E-2</v>
      </c>
      <c r="AB21" s="143">
        <v>0.35440550843053586</v>
      </c>
      <c r="AC21" s="143">
        <v>4.8126527000657226E-4</v>
      </c>
      <c r="AD21" s="143">
        <v>0.13195983209857629</v>
      </c>
      <c r="AE21" s="149"/>
      <c r="AF21" s="145">
        <v>9676.037535176165</v>
      </c>
      <c r="AG21" s="145">
        <v>776.23430646221334</v>
      </c>
      <c r="AH21" s="145">
        <v>9385.2722840236947</v>
      </c>
      <c r="AI21" s="145" t="s">
        <v>445</v>
      </c>
      <c r="AJ21" s="145" t="s">
        <v>445</v>
      </c>
      <c r="AK21" s="145" t="s">
        <v>430</v>
      </c>
      <c r="AL21" s="146" t="s">
        <v>50</v>
      </c>
    </row>
    <row r="22" spans="1:38" s="2" customFormat="1" ht="26.25" customHeight="1" thickBot="1" x14ac:dyDescent="0.25">
      <c r="A22" s="70" t="s">
        <v>54</v>
      </c>
      <c r="B22" s="74" t="s">
        <v>69</v>
      </c>
      <c r="C22" s="71" t="s">
        <v>70</v>
      </c>
      <c r="D22" s="72"/>
      <c r="E22" s="143">
        <v>3.9336466024006347</v>
      </c>
      <c r="F22" s="143">
        <v>0.45419753020952253</v>
      </c>
      <c r="G22" s="143">
        <v>1.7209364331200387</v>
      </c>
      <c r="H22" s="143" t="s">
        <v>445</v>
      </c>
      <c r="I22" s="143">
        <v>0.51248014393554897</v>
      </c>
      <c r="J22" s="143">
        <v>0.57245804445266479</v>
      </c>
      <c r="K22" s="143">
        <v>0.62925044563604315</v>
      </c>
      <c r="L22" s="143">
        <v>7.2077274379953593E-2</v>
      </c>
      <c r="M22" s="143">
        <v>3.9763476056783671</v>
      </c>
      <c r="N22" s="143">
        <v>0.61223006066813213</v>
      </c>
      <c r="O22" s="143">
        <v>8.6344114500310643E-3</v>
      </c>
      <c r="P22" s="143">
        <v>3.324776698160567E-2</v>
      </c>
      <c r="Q22" s="143">
        <v>2.100807935046942E-2</v>
      </c>
      <c r="R22" s="143">
        <v>0.11545997481815871</v>
      </c>
      <c r="S22" s="143">
        <v>0.10451138143583416</v>
      </c>
      <c r="T22" s="143">
        <v>1.301145364258685</v>
      </c>
      <c r="U22" s="143">
        <v>7.8010947647826345E-3</v>
      </c>
      <c r="V22" s="143">
        <v>0.83907172948245923</v>
      </c>
      <c r="W22" s="143">
        <v>1.8036147748855803E-2</v>
      </c>
      <c r="X22" s="143">
        <v>5.7387510644630402E-3</v>
      </c>
      <c r="Y22" s="143">
        <v>3.8288678777771902E-2</v>
      </c>
      <c r="Z22" s="143">
        <v>6.2174624889313607E-3</v>
      </c>
      <c r="AA22" s="143">
        <v>5.6453483489551466E-3</v>
      </c>
      <c r="AB22" s="143">
        <v>5.5890240680121446E-2</v>
      </c>
      <c r="AC22" s="143">
        <v>1.5701253599999999E-2</v>
      </c>
      <c r="AD22" s="143">
        <v>0.35157154800000001</v>
      </c>
      <c r="AE22" s="149"/>
      <c r="AF22" s="145">
        <v>4990.4446543980039</v>
      </c>
      <c r="AG22" s="145">
        <v>3995.0209045159627</v>
      </c>
      <c r="AH22" s="145">
        <v>2048.630392007768</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0.19327715285847968</v>
      </c>
      <c r="X23" s="143">
        <v>5.1680360787788288E-2</v>
      </c>
      <c r="Y23" s="143">
        <v>0.1970146401254583</v>
      </c>
      <c r="Z23" s="143">
        <v>3.7880798271350685E-2</v>
      </c>
      <c r="AA23" s="143">
        <v>3.2643375040647932E-2</v>
      </c>
      <c r="AB23" s="143">
        <v>0.31921917422524526</v>
      </c>
      <c r="AC23" s="143">
        <v>4.3376632869691362E-3</v>
      </c>
      <c r="AD23" s="143">
        <v>8.0672964210394507E-2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1.8858080598320275</v>
      </c>
      <c r="F24" s="143">
        <v>0.56780789642321294</v>
      </c>
      <c r="G24" s="143">
        <v>6.3504903306812563</v>
      </c>
      <c r="H24" s="143">
        <v>0.16883555032511999</v>
      </c>
      <c r="I24" s="143">
        <v>0.45978287705861992</v>
      </c>
      <c r="J24" s="143">
        <v>0.51613479801923046</v>
      </c>
      <c r="K24" s="143">
        <v>0.58770872852277123</v>
      </c>
      <c r="L24" s="143">
        <v>0.14084616770079381</v>
      </c>
      <c r="M24" s="143">
        <v>2.5802939070689046</v>
      </c>
      <c r="N24" s="143">
        <v>0.33369848609456637</v>
      </c>
      <c r="O24" s="143">
        <v>6.2933973788964134E-2</v>
      </c>
      <c r="P24" s="143">
        <v>1.0651939888782004E-2</v>
      </c>
      <c r="Q24" s="143">
        <v>1.2580042478238618E-2</v>
      </c>
      <c r="R24" s="143">
        <v>0.22895005384394085</v>
      </c>
      <c r="S24" s="143">
        <v>0.10179440045311547</v>
      </c>
      <c r="T24" s="143">
        <v>2.4023984718639442</v>
      </c>
      <c r="U24" s="143">
        <v>4.4217768499778057E-3</v>
      </c>
      <c r="V24" s="143">
        <v>2.5092282785509328</v>
      </c>
      <c r="W24" s="143" t="s">
        <v>429</v>
      </c>
      <c r="X24" s="143" t="s">
        <v>429</v>
      </c>
      <c r="Y24" s="143" t="s">
        <v>429</v>
      </c>
      <c r="Z24" s="143" t="s">
        <v>429</v>
      </c>
      <c r="AA24" s="143" t="s">
        <v>429</v>
      </c>
      <c r="AB24" s="143" t="s">
        <v>429</v>
      </c>
      <c r="AC24" s="143" t="s">
        <v>430</v>
      </c>
      <c r="AD24" s="143" t="s">
        <v>430</v>
      </c>
      <c r="AE24" s="149"/>
      <c r="AF24" s="145">
        <v>11245.695275946886</v>
      </c>
      <c r="AG24" s="145">
        <v>474.10681734519949</v>
      </c>
      <c r="AH24" s="145">
        <v>4336.6967777034915</v>
      </c>
      <c r="AI24" s="145">
        <v>808.74341204302254</v>
      </c>
      <c r="AJ24" s="145" t="s">
        <v>445</v>
      </c>
      <c r="AK24" s="145" t="s">
        <v>430</v>
      </c>
      <c r="AL24" s="146" t="s">
        <v>50</v>
      </c>
    </row>
    <row r="25" spans="1:38" s="2" customFormat="1" ht="26.25" customHeight="1" thickBot="1" x14ac:dyDescent="0.25">
      <c r="A25" s="70" t="s">
        <v>74</v>
      </c>
      <c r="B25" s="74" t="s">
        <v>75</v>
      </c>
      <c r="C25" s="76" t="s">
        <v>76</v>
      </c>
      <c r="D25" s="72"/>
      <c r="E25" s="143">
        <v>1.0222124132199812</v>
      </c>
      <c r="F25" s="143">
        <v>0.12563940573125909</v>
      </c>
      <c r="G25" s="143">
        <v>6.762173993517083E-2</v>
      </c>
      <c r="H25" s="143" t="s">
        <v>457</v>
      </c>
      <c r="I25" s="143">
        <v>8.4853260130512004E-3</v>
      </c>
      <c r="J25" s="143">
        <v>8.4853260130512004E-3</v>
      </c>
      <c r="K25" s="143">
        <v>8.4853260130512004E-3</v>
      </c>
      <c r="L25" s="143">
        <v>4.0729564862645755E-3</v>
      </c>
      <c r="M25" s="143">
        <v>0.9271782439493379</v>
      </c>
      <c r="N25" s="143">
        <v>2.8400845870039812E-4</v>
      </c>
      <c r="O25" s="143">
        <v>2.1300634402529857E-5</v>
      </c>
      <c r="P25" s="143">
        <v>4.2601268805059716E-4</v>
      </c>
      <c r="Q25" s="143">
        <v>1.0650317201264929E-4</v>
      </c>
      <c r="R25" s="143">
        <v>7.1002114675099539E-4</v>
      </c>
      <c r="S25" s="143">
        <v>7.810232614260949E-4</v>
      </c>
      <c r="T25" s="143">
        <v>2.8400845870039813E-5</v>
      </c>
      <c r="U25" s="143">
        <v>3.9051163071304745E-4</v>
      </c>
      <c r="V25" s="143">
        <v>0.10295306627889432</v>
      </c>
      <c r="W25" s="143" t="s">
        <v>457</v>
      </c>
      <c r="X25" s="143" t="s">
        <v>457</v>
      </c>
      <c r="Y25" s="143" t="s">
        <v>457</v>
      </c>
      <c r="Z25" s="143" t="s">
        <v>457</v>
      </c>
      <c r="AA25" s="143" t="s">
        <v>457</v>
      </c>
      <c r="AB25" s="143" t="s">
        <v>457</v>
      </c>
      <c r="AC25" s="143" t="s">
        <v>430</v>
      </c>
      <c r="AD25" s="143" t="s">
        <v>430</v>
      </c>
      <c r="AE25" s="149"/>
      <c r="AF25" s="145">
        <v>3550.1057337549764</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0.11308310436495925</v>
      </c>
      <c r="F26" s="143">
        <v>8.3613416883647554E-3</v>
      </c>
      <c r="G26" s="143">
        <v>6.954390132806903E-3</v>
      </c>
      <c r="H26" s="143" t="s">
        <v>457</v>
      </c>
      <c r="I26" s="143">
        <v>6.2110782559803208E-4</v>
      </c>
      <c r="J26" s="143">
        <v>6.2110782559803208E-4</v>
      </c>
      <c r="K26" s="143">
        <v>6.2110782559803208E-4</v>
      </c>
      <c r="L26" s="143">
        <v>2.9813175628705542E-4</v>
      </c>
      <c r="M26" s="143">
        <v>7.809485942743849E-2</v>
      </c>
      <c r="N26" s="143">
        <v>2.9590024590350466E-3</v>
      </c>
      <c r="O26" s="143">
        <v>4.7324190642351079E-6</v>
      </c>
      <c r="P26" s="143">
        <v>5.4891475624324797E-5</v>
      </c>
      <c r="Q26" s="143">
        <v>1.1341265132496296E-5</v>
      </c>
      <c r="R26" s="143">
        <v>8.1070245537396697E-5</v>
      </c>
      <c r="S26" s="143">
        <v>8.6090711600570323E-5</v>
      </c>
      <c r="T26" s="143">
        <v>5.8441562365902074E-6</v>
      </c>
      <c r="U26" s="143">
        <v>4.0441469007832328E-5</v>
      </c>
      <c r="V26" s="143">
        <v>1.0636784470847049E-2</v>
      </c>
      <c r="W26" s="143" t="s">
        <v>457</v>
      </c>
      <c r="X26" s="143" t="s">
        <v>457</v>
      </c>
      <c r="Y26" s="143" t="s">
        <v>457</v>
      </c>
      <c r="Z26" s="143" t="s">
        <v>457</v>
      </c>
      <c r="AA26" s="143" t="s">
        <v>457</v>
      </c>
      <c r="AB26" s="143" t="s">
        <v>457</v>
      </c>
      <c r="AC26" s="143" t="s">
        <v>430</v>
      </c>
      <c r="AD26" s="143" t="s">
        <v>430</v>
      </c>
      <c r="AE26" s="149"/>
      <c r="AF26" s="145">
        <v>365.34028429075704</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21.040768222008317</v>
      </c>
      <c r="F27" s="143">
        <v>14.209616350717218</v>
      </c>
      <c r="G27" s="143">
        <v>0.78204434133153033</v>
      </c>
      <c r="H27" s="143">
        <v>1.8836047521308401</v>
      </c>
      <c r="I27" s="143">
        <v>0.87695700136010291</v>
      </c>
      <c r="J27" s="143">
        <v>0.87695700136010279</v>
      </c>
      <c r="K27" s="143">
        <v>0.87695700136010268</v>
      </c>
      <c r="L27" s="143">
        <v>0.59949986246372788</v>
      </c>
      <c r="M27" s="143">
        <v>152.82486091089135</v>
      </c>
      <c r="N27" s="143">
        <v>4.1840377934113251</v>
      </c>
      <c r="O27" s="143">
        <v>3.4271910916333685E-4</v>
      </c>
      <c r="P27" s="143">
        <v>1.6716904882423486E-2</v>
      </c>
      <c r="Q27" s="143">
        <v>5.2854765281555225E-4</v>
      </c>
      <c r="R27" s="143">
        <v>1.4803561911186558E-2</v>
      </c>
      <c r="S27" s="143">
        <v>1.0359004956085126E-2</v>
      </c>
      <c r="T27" s="143">
        <v>3.7242349193201737E-3</v>
      </c>
      <c r="U27" s="143">
        <v>3.7165708730443019E-4</v>
      </c>
      <c r="V27" s="143">
        <v>6.2191558749463791E-2</v>
      </c>
      <c r="W27" s="143">
        <v>1.5872481000000001</v>
      </c>
      <c r="X27" s="143">
        <v>2.9944283124999999E-2</v>
      </c>
      <c r="Y27" s="143">
        <v>3.4377096516200002E-2</v>
      </c>
      <c r="Z27" s="143">
        <v>2.5458094727300002E-2</v>
      </c>
      <c r="AA27" s="143">
        <v>3.1766546790500005E-2</v>
      </c>
      <c r="AB27" s="143">
        <v>0.121546021159</v>
      </c>
      <c r="AC27" s="143">
        <v>1.5356002000000001E-3</v>
      </c>
      <c r="AD27" s="143">
        <v>2.658847E-4</v>
      </c>
      <c r="AE27" s="149"/>
      <c r="AF27" s="145">
        <v>95265.013206577394</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6.5870634059335771</v>
      </c>
      <c r="F28" s="143">
        <v>0.82146299270958856</v>
      </c>
      <c r="G28" s="143">
        <v>0.24750756086014908</v>
      </c>
      <c r="H28" s="143">
        <v>1.0874439423361233E-2</v>
      </c>
      <c r="I28" s="143">
        <v>0.73473259605077001</v>
      </c>
      <c r="J28" s="143">
        <v>0.73473259605077001</v>
      </c>
      <c r="K28" s="143">
        <v>0.73473259605077001</v>
      </c>
      <c r="L28" s="143">
        <v>0.51298733305618904</v>
      </c>
      <c r="M28" s="143">
        <v>3.5045288362830975</v>
      </c>
      <c r="N28" s="143">
        <v>1.6786095737854331E-2</v>
      </c>
      <c r="O28" s="143">
        <v>2.4071278240470662E-5</v>
      </c>
      <c r="P28" s="143">
        <v>2.4739407998660037E-3</v>
      </c>
      <c r="Q28" s="143">
        <v>4.7521638931950223E-5</v>
      </c>
      <c r="R28" s="143">
        <v>3.9201231398094767E-3</v>
      </c>
      <c r="S28" s="143">
        <v>2.6304978079482841E-3</v>
      </c>
      <c r="T28" s="143">
        <v>1.0559887619674923E-4</v>
      </c>
      <c r="U28" s="143">
        <v>4.690072138295912E-5</v>
      </c>
      <c r="V28" s="143">
        <v>8.4235023224629117E-3</v>
      </c>
      <c r="W28" s="143">
        <v>0.40363490000000002</v>
      </c>
      <c r="X28" s="143">
        <v>1.1478361258300001E-2</v>
      </c>
      <c r="Y28" s="143">
        <v>1.28667507667E-2</v>
      </c>
      <c r="Z28" s="143">
        <v>1.0090591756E-2</v>
      </c>
      <c r="AA28" s="143">
        <v>1.0697801437500001E-2</v>
      </c>
      <c r="AB28" s="143">
        <v>4.51335052185E-2</v>
      </c>
      <c r="AC28" s="143">
        <v>3.5723690000000002E-4</v>
      </c>
      <c r="AD28" s="143">
        <v>6.3177300000000002E-5</v>
      </c>
      <c r="AE28" s="149"/>
      <c r="AF28" s="145">
        <v>20056.119750669361</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29.303987490766492</v>
      </c>
      <c r="F29" s="143">
        <v>1.3985419126281342</v>
      </c>
      <c r="G29" s="143">
        <v>0.44003930673347158</v>
      </c>
      <c r="H29" s="143">
        <v>1.5197505468355722E-2</v>
      </c>
      <c r="I29" s="143">
        <v>0.73361680564985232</v>
      </c>
      <c r="J29" s="143">
        <v>0.73361680564985221</v>
      </c>
      <c r="K29" s="143">
        <v>0.73361680564985221</v>
      </c>
      <c r="L29" s="143">
        <v>0.4423841893743693</v>
      </c>
      <c r="M29" s="143">
        <v>5.6393811408631391</v>
      </c>
      <c r="N29" s="143">
        <v>2.4788245888017523E-3</v>
      </c>
      <c r="O29" s="143">
        <v>4.1029459021537512E-5</v>
      </c>
      <c r="P29" s="143">
        <v>4.3394191442806011E-3</v>
      </c>
      <c r="Q29" s="143">
        <v>8.1981289947056029E-5</v>
      </c>
      <c r="R29" s="143">
        <v>6.9535050510641135E-3</v>
      </c>
      <c r="S29" s="143">
        <v>4.6631523868837987E-3</v>
      </c>
      <c r="T29" s="143">
        <v>1.6528225752643512E-4</v>
      </c>
      <c r="U29" s="143">
        <v>8.1903661851037034E-5</v>
      </c>
      <c r="V29" s="143">
        <v>1.4740330290306096E-2</v>
      </c>
      <c r="W29" s="143">
        <v>0.33025860000000001</v>
      </c>
      <c r="X29" s="143">
        <v>4.7179739017999996E-3</v>
      </c>
      <c r="Y29" s="143">
        <v>2.8569953068499999E-2</v>
      </c>
      <c r="Z29" s="143">
        <v>3.1924956732100003E-2</v>
      </c>
      <c r="AA29" s="143">
        <v>7.3390705133000002E-3</v>
      </c>
      <c r="AB29" s="143">
        <v>7.2551954215700001E-2</v>
      </c>
      <c r="AC29" s="143">
        <v>2.8316540000000002E-4</v>
      </c>
      <c r="AD29" s="143">
        <v>6.4515200000000002E-5</v>
      </c>
      <c r="AE29" s="149"/>
      <c r="AF29" s="145">
        <v>35415.699497237583</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4.0764119659237374E-2</v>
      </c>
      <c r="F30" s="143">
        <v>0.22554453878510186</v>
      </c>
      <c r="G30" s="143">
        <v>1.2370675116489442E-3</v>
      </c>
      <c r="H30" s="143">
        <v>2.4072931835237231E-4</v>
      </c>
      <c r="I30" s="143">
        <v>5.4248713145325254E-3</v>
      </c>
      <c r="J30" s="143">
        <v>5.4248713145325245E-3</v>
      </c>
      <c r="K30" s="143">
        <v>5.4248713145325254E-3</v>
      </c>
      <c r="L30" s="143">
        <v>7.7879322883462622E-4</v>
      </c>
      <c r="M30" s="143">
        <v>1.942884461457584</v>
      </c>
      <c r="N30" s="143">
        <v>1.0996700791110115E-2</v>
      </c>
      <c r="O30" s="143">
        <v>7.5698264633681321E-5</v>
      </c>
      <c r="P30" s="143">
        <v>3.5874957837819384E-5</v>
      </c>
      <c r="Q30" s="143">
        <v>1.2370675116489439E-6</v>
      </c>
      <c r="R30" s="143">
        <v>3.4123548283620131E-4</v>
      </c>
      <c r="S30" s="143">
        <v>1.2793035004406201E-2</v>
      </c>
      <c r="T30" s="143">
        <v>5.3310646580651043E-4</v>
      </c>
      <c r="U30" s="143">
        <v>7.5369871857544266E-5</v>
      </c>
      <c r="V30" s="143">
        <v>7.5281988171265069E-3</v>
      </c>
      <c r="W30" s="143">
        <v>3.5500999999999996E-3</v>
      </c>
      <c r="X30" s="143">
        <v>4.6307477600000004E-5</v>
      </c>
      <c r="Y30" s="143">
        <v>7.4360291900000007E-5</v>
      </c>
      <c r="Z30" s="143">
        <v>3.17313127E-5</v>
      </c>
      <c r="AA30" s="143">
        <v>8.55773825E-5</v>
      </c>
      <c r="AB30" s="143">
        <v>2.3797646470000001E-4</v>
      </c>
      <c r="AC30" s="143">
        <v>3.5503999999999999E-6</v>
      </c>
      <c r="AD30" s="143">
        <v>2.3603000000000001E-6</v>
      </c>
      <c r="AE30" s="149"/>
      <c r="AF30" s="145">
        <v>184.87667193112173</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2.55591833127166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0.53578292598809019</v>
      </c>
      <c r="J32" s="143">
        <v>0.99938657503881367</v>
      </c>
      <c r="K32" s="143">
        <v>1.3201246442661547</v>
      </c>
      <c r="L32" s="143">
        <v>0.23643432378806833</v>
      </c>
      <c r="M32" s="143" t="s">
        <v>430</v>
      </c>
      <c r="N32" s="143">
        <v>1.3491794364864147</v>
      </c>
      <c r="O32" s="143">
        <v>6.2949847680335291E-3</v>
      </c>
      <c r="P32" s="143" t="s">
        <v>430</v>
      </c>
      <c r="Q32" s="143">
        <v>4.2643856401859238E-12</v>
      </c>
      <c r="R32" s="143">
        <v>0.49944794805121412</v>
      </c>
      <c r="S32" s="143">
        <v>10.931570778130403</v>
      </c>
      <c r="T32" s="143">
        <v>7.9301943559066668E-2</v>
      </c>
      <c r="U32" s="143">
        <v>1.0761712608973933E-2</v>
      </c>
      <c r="V32" s="143">
        <v>4.2643856401859175</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53566.523836454602</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0.30528513782663785</v>
      </c>
      <c r="J33" s="143">
        <v>0.56107858030746549</v>
      </c>
      <c r="K33" s="143">
        <v>1.122157160614931</v>
      </c>
      <c r="L33" s="143">
        <v>4.145868215504829E-2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53566.523836454602</v>
      </c>
      <c r="AL33" s="146" t="s">
        <v>431</v>
      </c>
    </row>
    <row r="34" spans="1:38" s="2" customFormat="1" ht="26.25" customHeight="1" thickBot="1" x14ac:dyDescent="0.25">
      <c r="A34" s="70" t="s">
        <v>71</v>
      </c>
      <c r="B34" s="70" t="s">
        <v>94</v>
      </c>
      <c r="C34" s="71" t="s">
        <v>95</v>
      </c>
      <c r="D34" s="72"/>
      <c r="E34" s="143">
        <v>1.9401778808971382</v>
      </c>
      <c r="F34" s="143">
        <v>0.17217227378190256</v>
      </c>
      <c r="G34" s="143">
        <v>0.1010232972</v>
      </c>
      <c r="H34" s="143">
        <v>2.5918406805877805E-4</v>
      </c>
      <c r="I34" s="143">
        <v>5.0726024748646556E-2</v>
      </c>
      <c r="J34" s="143">
        <v>5.3317865429234348E-2</v>
      </c>
      <c r="K34" s="143">
        <v>5.6279969064191797E-2</v>
      </c>
      <c r="L34" s="143">
        <v>3.6581979891724674E-2</v>
      </c>
      <c r="M34" s="143">
        <v>0.39618136117556063</v>
      </c>
      <c r="N34" s="143" t="s">
        <v>457</v>
      </c>
      <c r="O34" s="143">
        <v>3.7026295436968295E-4</v>
      </c>
      <c r="P34" s="143" t="s">
        <v>457</v>
      </c>
      <c r="Q34" s="143" t="s">
        <v>457</v>
      </c>
      <c r="R34" s="143">
        <v>1.8513147718484146E-3</v>
      </c>
      <c r="S34" s="143">
        <v>6.2944702242846096E-2</v>
      </c>
      <c r="T34" s="143">
        <v>2.5918406805877808E-3</v>
      </c>
      <c r="U34" s="143">
        <v>3.7026295436968295E-4</v>
      </c>
      <c r="V34" s="143">
        <v>3.7026295436968289E-2</v>
      </c>
      <c r="W34" s="143">
        <v>1.7378780340874967E-2</v>
      </c>
      <c r="X34" s="143">
        <v>1.1107888631090486E-3</v>
      </c>
      <c r="Y34" s="143">
        <v>1.8513147718484146E-3</v>
      </c>
      <c r="Z34" s="143">
        <v>1.6799487662845795E-3</v>
      </c>
      <c r="AA34" s="143">
        <v>3.8619511868611051E-4</v>
      </c>
      <c r="AB34" s="143">
        <v>5.0282475199281531E-3</v>
      </c>
      <c r="AC34" s="143" t="s">
        <v>430</v>
      </c>
      <c r="AD34" s="143" t="s">
        <v>430</v>
      </c>
      <c r="AE34" s="149"/>
      <c r="AF34" s="145">
        <v>1603.5444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3.9979893375420881</v>
      </c>
      <c r="F36" s="143">
        <v>0.14028981076583241</v>
      </c>
      <c r="G36" s="143">
        <v>0.62929075284941971</v>
      </c>
      <c r="H36" s="143" t="s">
        <v>457</v>
      </c>
      <c r="I36" s="143">
        <v>0.14664490538291622</v>
      </c>
      <c r="J36" s="143">
        <v>0.16071954148169593</v>
      </c>
      <c r="K36" s="143">
        <v>0.16071954148169593</v>
      </c>
      <c r="L36" s="143">
        <v>2.8619057859325742E-2</v>
      </c>
      <c r="M36" s="143">
        <v>0.37552307130970003</v>
      </c>
      <c r="N36" s="143">
        <v>7.4970269284136484E-3</v>
      </c>
      <c r="O36" s="143">
        <v>6.8746360987797302E-4</v>
      </c>
      <c r="P36" s="143">
        <v>1.3423908296339188E-3</v>
      </c>
      <c r="Q36" s="143">
        <v>1.3549854439511892E-2</v>
      </c>
      <c r="R36" s="143">
        <v>1.4597318049389863E-2</v>
      </c>
      <c r="S36" s="143">
        <v>5.1316797669261616E-2</v>
      </c>
      <c r="T36" s="143">
        <v>0.60874636098779733</v>
      </c>
      <c r="U36" s="143">
        <v>7.0546360987797287E-3</v>
      </c>
      <c r="V36" s="143">
        <v>6.0895633185356748E-2</v>
      </c>
      <c r="W36" s="143">
        <v>1.2717026928413649E-2</v>
      </c>
      <c r="X36" s="143" t="s">
        <v>457</v>
      </c>
      <c r="Y36" s="143" t="s">
        <v>457</v>
      </c>
      <c r="Z36" s="143" t="s">
        <v>457</v>
      </c>
      <c r="AA36" s="143" t="s">
        <v>457</v>
      </c>
      <c r="AB36" s="143" t="s">
        <v>457</v>
      </c>
      <c r="AC36" s="143">
        <v>5.1397088790237841E-3</v>
      </c>
      <c r="AD36" s="143">
        <v>1.1504361717536297E-2</v>
      </c>
      <c r="AE36" s="149"/>
      <c r="AF36" s="145">
        <v>2160.4321671162934</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9.1330096319791346E-2</v>
      </c>
      <c r="F37" s="143">
        <v>3.0443365439930454E-3</v>
      </c>
      <c r="G37" s="143">
        <v>1.8865536556841604E-4</v>
      </c>
      <c r="H37" s="143" t="s">
        <v>457</v>
      </c>
      <c r="I37" s="143">
        <v>3.8054206799913068E-4</v>
      </c>
      <c r="J37" s="143">
        <v>3.8054206799913068E-4</v>
      </c>
      <c r="K37" s="143">
        <v>3.8054206799913068E-4</v>
      </c>
      <c r="L37" s="143">
        <v>9.5135516999782672E-6</v>
      </c>
      <c r="M37" s="143">
        <v>9.1330096319791349E-3</v>
      </c>
      <c r="N37" s="143">
        <v>2.8540655099934799E-6</v>
      </c>
      <c r="O37" s="143">
        <v>4.7567758499891332E-7</v>
      </c>
      <c r="P37" s="143">
        <v>1.9027103399956534E-4</v>
      </c>
      <c r="Q37" s="143">
        <v>2.2832524079947835E-4</v>
      </c>
      <c r="R37" s="143">
        <v>1.4460598583966965E-6</v>
      </c>
      <c r="S37" s="143">
        <v>1.4460598583966965E-7</v>
      </c>
      <c r="T37" s="143">
        <v>9.70382273397783E-7</v>
      </c>
      <c r="U37" s="143">
        <v>2.0929813739952184E-5</v>
      </c>
      <c r="V37" s="143">
        <v>2.8540655099934799E-6</v>
      </c>
      <c r="W37" s="143">
        <v>9.5135516999782655E-4</v>
      </c>
      <c r="X37" s="143" t="s">
        <v>457</v>
      </c>
      <c r="Y37" s="143" t="s">
        <v>457</v>
      </c>
      <c r="Z37" s="143" t="s">
        <v>457</v>
      </c>
      <c r="AA37" s="143" t="s">
        <v>457</v>
      </c>
      <c r="AB37" s="143" t="s">
        <v>457</v>
      </c>
      <c r="AC37" s="143" t="s">
        <v>457</v>
      </c>
      <c r="AD37" s="143" t="s">
        <v>457</v>
      </c>
      <c r="AE37" s="149"/>
      <c r="AF37" s="145" t="s">
        <v>445</v>
      </c>
      <c r="AG37" s="145" t="s">
        <v>430</v>
      </c>
      <c r="AH37" s="145">
        <v>1902.7103399956532</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3.1620622694401237</v>
      </c>
      <c r="F39" s="143">
        <v>0.52717647698250503</v>
      </c>
      <c r="G39" s="143">
        <v>1.734000409755114</v>
      </c>
      <c r="H39" s="143" t="s">
        <v>445</v>
      </c>
      <c r="I39" s="143">
        <v>0.384281458633284</v>
      </c>
      <c r="J39" s="143">
        <v>0.49459394348633212</v>
      </c>
      <c r="K39" s="143">
        <v>0.62647556117158998</v>
      </c>
      <c r="L39" s="143">
        <v>0.20299887290402627</v>
      </c>
      <c r="M39" s="143">
        <v>1.3689575005093535</v>
      </c>
      <c r="N39" s="143">
        <v>0.36680056354675455</v>
      </c>
      <c r="O39" s="143">
        <v>6.7939740536865391E-3</v>
      </c>
      <c r="P39" s="143">
        <v>4.501424652203611E-3</v>
      </c>
      <c r="Q39" s="143">
        <v>2.3640995598392299E-2</v>
      </c>
      <c r="R39" s="143">
        <v>0.28132943024964729</v>
      </c>
      <c r="S39" s="143">
        <v>0.15947303303682225</v>
      </c>
      <c r="T39" s="143">
        <v>5.6773434210970732</v>
      </c>
      <c r="U39" s="143">
        <v>3.1664413389669E-3</v>
      </c>
      <c r="V39" s="143">
        <v>0.21003484628041053</v>
      </c>
      <c r="W39" s="143">
        <v>0.16404756855519326</v>
      </c>
      <c r="X39" s="143">
        <v>5.6684984679354983E-2</v>
      </c>
      <c r="Y39" s="143">
        <v>0.37254905711375358</v>
      </c>
      <c r="Z39" s="143">
        <v>5.4398727148573515E-2</v>
      </c>
      <c r="AA39" s="143">
        <v>4.9099424258949455E-2</v>
      </c>
      <c r="AB39" s="143">
        <v>0.53273219320063148</v>
      </c>
      <c r="AC39" s="143">
        <v>4.8828318511661235E-3</v>
      </c>
      <c r="AD39" s="143">
        <v>2.2074391303761872E-2</v>
      </c>
      <c r="AE39" s="149"/>
      <c r="AF39" s="145">
        <v>22127.946485794262</v>
      </c>
      <c r="AG39" s="145">
        <v>129.83266800000001</v>
      </c>
      <c r="AH39" s="145">
        <v>12629.519264241844</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5.5037301666165801</v>
      </c>
      <c r="F41" s="143">
        <v>11.46511642690565</v>
      </c>
      <c r="G41" s="143">
        <v>12.61035862705967</v>
      </c>
      <c r="H41" s="143">
        <v>5.4522466542153071E-2</v>
      </c>
      <c r="I41" s="143">
        <v>9.6051246245997586</v>
      </c>
      <c r="J41" s="143">
        <v>9.7549805048511402</v>
      </c>
      <c r="K41" s="143">
        <v>10.690404690544968</v>
      </c>
      <c r="L41" s="143">
        <v>0.63410413182319114</v>
      </c>
      <c r="M41" s="143">
        <v>26.634777057450584</v>
      </c>
      <c r="N41" s="143">
        <v>2.970439083704902</v>
      </c>
      <c r="O41" s="143">
        <v>4.2962296234967431E-2</v>
      </c>
      <c r="P41" s="143">
        <v>0.12319158636688464</v>
      </c>
      <c r="Q41" s="143">
        <v>5.9620271604390963E-2</v>
      </c>
      <c r="R41" s="143">
        <v>0.2779960199904512</v>
      </c>
      <c r="S41" s="143">
        <v>0.51560226267357234</v>
      </c>
      <c r="T41" s="143">
        <v>0.28991587926438206</v>
      </c>
      <c r="U41" s="143">
        <v>2.7251457615354293</v>
      </c>
      <c r="V41" s="143">
        <v>5.3607274563506699</v>
      </c>
      <c r="W41" s="143">
        <v>18.807740595969033</v>
      </c>
      <c r="X41" s="143">
        <v>5.3076152684100268</v>
      </c>
      <c r="Y41" s="143">
        <v>7.5696035358957285</v>
      </c>
      <c r="Z41" s="143">
        <v>2.9829734821208693</v>
      </c>
      <c r="AA41" s="143">
        <v>2.552267240165826</v>
      </c>
      <c r="AB41" s="143">
        <v>18.41245952659245</v>
      </c>
      <c r="AC41" s="143">
        <v>1.748443669969749E-2</v>
      </c>
      <c r="AD41" s="143">
        <v>3.8597234768846014</v>
      </c>
      <c r="AE41" s="149"/>
      <c r="AF41" s="145">
        <v>42266.855265652674</v>
      </c>
      <c r="AG41" s="145">
        <v>22704.015185395205</v>
      </c>
      <c r="AH41" s="145">
        <v>19909.62743067936</v>
      </c>
      <c r="AI41" s="145">
        <v>681.58945695049306</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0.113900721696</v>
      </c>
      <c r="F43" s="143">
        <v>1.13900721696E-2</v>
      </c>
      <c r="G43" s="143">
        <v>7.1757454668479992E-2</v>
      </c>
      <c r="H43" s="143" t="s">
        <v>457</v>
      </c>
      <c r="I43" s="143">
        <v>1.8793619079840004E-2</v>
      </c>
      <c r="J43" s="143">
        <v>2.4488655164640001E-2</v>
      </c>
      <c r="K43" s="143">
        <v>3.1322698466400005E-2</v>
      </c>
      <c r="L43" s="143">
        <v>1.0524426684710403E-2</v>
      </c>
      <c r="M43" s="143">
        <v>4.55602886784E-2</v>
      </c>
      <c r="N43" s="143">
        <v>1.8224115471359999E-2</v>
      </c>
      <c r="O43" s="143">
        <v>3.4170216508800001E-4</v>
      </c>
      <c r="P43" s="143">
        <v>1.1390072169600002E-4</v>
      </c>
      <c r="Q43" s="143">
        <v>1.1390072169599999E-3</v>
      </c>
      <c r="R43" s="143">
        <v>1.4579292377088002E-2</v>
      </c>
      <c r="S43" s="143">
        <v>8.2008519621120015E-3</v>
      </c>
      <c r="T43" s="143">
        <v>0.29614187640959999</v>
      </c>
      <c r="U43" s="143">
        <v>1.1390072169600002E-4</v>
      </c>
      <c r="V43" s="143">
        <v>9.1120577356799994E-3</v>
      </c>
      <c r="W43" s="143">
        <v>6.8340433017600004E-3</v>
      </c>
      <c r="X43" s="143">
        <v>2.1641137122239999E-3</v>
      </c>
      <c r="Y43" s="143">
        <v>1.7085108254400003E-2</v>
      </c>
      <c r="Z43" s="143">
        <v>1.9363122688320002E-3</v>
      </c>
      <c r="AA43" s="143">
        <v>1.7085108254400001E-3</v>
      </c>
      <c r="AB43" s="143">
        <v>2.2894045060896005E-2</v>
      </c>
      <c r="AC43" s="143">
        <v>2.5058158773120002E-4</v>
      </c>
      <c r="AD43" s="143">
        <v>1.4807093820480004E-7</v>
      </c>
      <c r="AE43" s="149"/>
      <c r="AF43" s="145">
        <v>1139.0072169600001</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9.9135612345178359</v>
      </c>
      <c r="F44" s="143">
        <v>1.1353747242320045</v>
      </c>
      <c r="G44" s="143">
        <v>0.64581709201632009</v>
      </c>
      <c r="H44" s="143">
        <v>1.8212881500000002E-3</v>
      </c>
      <c r="I44" s="143">
        <v>0.62365673837229774</v>
      </c>
      <c r="J44" s="143">
        <v>0.62365673837229774</v>
      </c>
      <c r="K44" s="143">
        <v>0.62366340465336878</v>
      </c>
      <c r="L44" s="143">
        <v>0.34924777348848673</v>
      </c>
      <c r="M44" s="143">
        <v>3.3921053433185708</v>
      </c>
      <c r="N44" s="143" t="s">
        <v>457</v>
      </c>
      <c r="O44" s="143">
        <v>2.3670000000000002E-3</v>
      </c>
      <c r="P44" s="143" t="s">
        <v>457</v>
      </c>
      <c r="Q44" s="143" t="s">
        <v>457</v>
      </c>
      <c r="R44" s="143">
        <v>1.1835000000000002E-2</v>
      </c>
      <c r="S44" s="143">
        <v>0.40239000000000003</v>
      </c>
      <c r="T44" s="143">
        <v>1.6569000000000004E-2</v>
      </c>
      <c r="U44" s="143">
        <v>2.3670000000000002E-3</v>
      </c>
      <c r="V44" s="143">
        <v>0.23670000000000002</v>
      </c>
      <c r="W44" s="143" t="s">
        <v>457</v>
      </c>
      <c r="X44" s="143">
        <v>7.1010000000000005E-3</v>
      </c>
      <c r="Y44" s="143">
        <v>1.1835000000000002E-2</v>
      </c>
      <c r="Z44" s="143" t="s">
        <v>457</v>
      </c>
      <c r="AA44" s="143" t="s">
        <v>457</v>
      </c>
      <c r="AB44" s="143">
        <v>1.8936000000000001E-2</v>
      </c>
      <c r="AC44" s="143" t="s">
        <v>429</v>
      </c>
      <c r="AD44" s="143" t="s">
        <v>429</v>
      </c>
      <c r="AE44" s="149"/>
      <c r="AF44" s="145">
        <v>10251.064952640001</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2.4195725575899654</v>
      </c>
      <c r="F45" s="143">
        <v>8.6303224984100646E-2</v>
      </c>
      <c r="G45" s="143">
        <v>8.4096954841665322E-2</v>
      </c>
      <c r="H45" s="143" t="s">
        <v>457</v>
      </c>
      <c r="I45" s="143">
        <v>4.3151612492050323E-2</v>
      </c>
      <c r="J45" s="143">
        <v>4.6233870527196783E-2</v>
      </c>
      <c r="K45" s="143">
        <v>4.6233870527196783E-2</v>
      </c>
      <c r="L45" s="143">
        <v>1.4332499863431004E-2</v>
      </c>
      <c r="M45" s="143">
        <v>0.22808709460083751</v>
      </c>
      <c r="N45" s="143">
        <v>4.0069354456903888E-3</v>
      </c>
      <c r="O45" s="143">
        <v>3.0822580351464525E-4</v>
      </c>
      <c r="P45" s="143">
        <v>9.246774105439356E-4</v>
      </c>
      <c r="Q45" s="143">
        <v>1.232903214058581E-3</v>
      </c>
      <c r="R45" s="143">
        <v>1.5411290175732263E-3</v>
      </c>
      <c r="S45" s="143">
        <v>2.7123870709288782E-2</v>
      </c>
      <c r="T45" s="143">
        <v>3.0822580351464523E-2</v>
      </c>
      <c r="U45" s="143">
        <v>3.0822580351464526E-3</v>
      </c>
      <c r="V45" s="143">
        <v>3.6987096421757425E-2</v>
      </c>
      <c r="W45" s="143">
        <v>4.0069354456903888E-3</v>
      </c>
      <c r="X45" s="143" t="s">
        <v>457</v>
      </c>
      <c r="Y45" s="143" t="s">
        <v>457</v>
      </c>
      <c r="Z45" s="143" t="s">
        <v>457</v>
      </c>
      <c r="AA45" s="143" t="s">
        <v>457</v>
      </c>
      <c r="AB45" s="143" t="s">
        <v>457</v>
      </c>
      <c r="AC45" s="143">
        <v>2.465806428117162E-3</v>
      </c>
      <c r="AD45" s="143">
        <v>1.171258053355652E-3</v>
      </c>
      <c r="AE45" s="149"/>
      <c r="AF45" s="145">
        <v>1334.8722990740528</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1.3453486170194331E-2</v>
      </c>
      <c r="J48" s="143">
        <v>0.13453486170194334</v>
      </c>
      <c r="K48" s="143">
        <v>0.33633715425485838</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2.8045685106367912</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3.1803269040000002</v>
      </c>
      <c r="AL52" s="146" t="s">
        <v>133</v>
      </c>
    </row>
    <row r="53" spans="1:38" s="2" customFormat="1" ht="26.25" customHeight="1" thickBot="1" x14ac:dyDescent="0.25">
      <c r="A53" s="70" t="s">
        <v>120</v>
      </c>
      <c r="B53" s="74" t="s">
        <v>134</v>
      </c>
      <c r="C53" s="76" t="s">
        <v>135</v>
      </c>
      <c r="D53" s="73"/>
      <c r="E53" s="143" t="s">
        <v>430</v>
      </c>
      <c r="F53" s="143">
        <v>3.4594905572495729</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1.5849729098461696</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3413.3159999999998</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242.358</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1.09798E-2</v>
      </c>
      <c r="J59" s="143">
        <v>1.246835E-2</v>
      </c>
      <c r="K59" s="143">
        <v>1.4039050000000001E-2</v>
      </c>
      <c r="L59" s="143">
        <v>8.9594960000000009E-5</v>
      </c>
      <c r="M59" s="143" t="s">
        <v>429</v>
      </c>
      <c r="N59" s="143">
        <v>0.22372686060785238</v>
      </c>
      <c r="O59" s="143">
        <v>3.8325388145063807E-3</v>
      </c>
      <c r="P59" s="143">
        <v>5.6563495420471001E-4</v>
      </c>
      <c r="Q59" s="143">
        <v>8.8659647470421005E-3</v>
      </c>
      <c r="R59" s="143">
        <v>1.2759647470421003E-2</v>
      </c>
      <c r="S59" s="143">
        <v>1.6596474704210031E-3</v>
      </c>
      <c r="T59" s="143">
        <v>1.1223354204911773E-2</v>
      </c>
      <c r="U59" s="143">
        <v>4.5109984574428691E-2</v>
      </c>
      <c r="V59" s="143">
        <v>3.3032689668484098E-2</v>
      </c>
      <c r="W59" s="143">
        <v>0.11211316722846441</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31.963705183520599</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0.35574366294117649</v>
      </c>
      <c r="J60" s="143">
        <v>3.5574366294117645</v>
      </c>
      <c r="K60" s="143">
        <v>7.2571707239999999</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71.148732588235305</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8.3608651191804606E-2</v>
      </c>
      <c r="J61" s="143">
        <v>0.83608651191804606</v>
      </c>
      <c r="K61" s="143">
        <v>2.7846144785787015</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12466513.678767782</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4.2689239552941182E-8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71.148732588235305</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7.0054435999999984E-2</v>
      </c>
      <c r="X63" s="143">
        <v>1.76832E-2</v>
      </c>
      <c r="Y63" s="143" t="s">
        <v>430</v>
      </c>
      <c r="Z63" s="143">
        <v>2.9408000000000004E-3</v>
      </c>
      <c r="AA63" s="143" t="s">
        <v>430</v>
      </c>
      <c r="AB63" s="143">
        <v>2.0624E-2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0.187</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130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0.13200000000000001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v>1.2294157449716599E-2</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3.1278480000000003E-3</v>
      </c>
      <c r="J73" s="143">
        <v>4.4311180000000004E-3</v>
      </c>
      <c r="K73" s="143">
        <v>5.2130800000000001E-3</v>
      </c>
      <c r="L73" s="143" t="s">
        <v>457</v>
      </c>
      <c r="M73" s="143" t="s">
        <v>445</v>
      </c>
      <c r="N73" s="143">
        <v>0.12857835294117645</v>
      </c>
      <c r="O73" s="143">
        <v>2.4140235294117648E-3</v>
      </c>
      <c r="P73" s="143" t="s">
        <v>445</v>
      </c>
      <c r="Q73" s="143">
        <v>5.0657647058823529E-3</v>
      </c>
      <c r="R73" s="143">
        <v>1.8574470588235293E-2</v>
      </c>
      <c r="S73" s="143" t="s">
        <v>445</v>
      </c>
      <c r="T73" s="143">
        <v>8.4429411764705888E-3</v>
      </c>
      <c r="U73" s="143" t="s">
        <v>445</v>
      </c>
      <c r="V73" s="143">
        <v>0.14342941176470589</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4.2622594716198094E-2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1.7999999999999997E-5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9.1300000000000007E-4</v>
      </c>
      <c r="O80" s="143">
        <v>2.0000000000000002E-5</v>
      </c>
      <c r="P80" s="143" t="s">
        <v>445</v>
      </c>
      <c r="Q80" s="143" t="s">
        <v>445</v>
      </c>
      <c r="R80" s="143">
        <v>0.28999999999999998</v>
      </c>
      <c r="S80" s="143">
        <v>1.84E-4</v>
      </c>
      <c r="T80" s="143">
        <v>1.26E-2</v>
      </c>
      <c r="U80" s="143" t="s">
        <v>445</v>
      </c>
      <c r="V80" s="143">
        <v>0.2359</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8.8567891999999979</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5.1200000000000002E-2</v>
      </c>
      <c r="G83" s="143" t="s">
        <v>457</v>
      </c>
      <c r="H83" s="143" t="s">
        <v>430</v>
      </c>
      <c r="I83" s="143">
        <v>0.32</v>
      </c>
      <c r="J83" s="143">
        <v>6.4</v>
      </c>
      <c r="K83" s="143">
        <v>48</v>
      </c>
      <c r="L83" s="143">
        <v>1.8239999999999999E-2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3.2</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6.4021256079887046</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1.7028495841570683</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3.264389</v>
      </c>
      <c r="AL86" s="146" t="s">
        <v>220</v>
      </c>
    </row>
    <row r="87" spans="1:38" s="2" customFormat="1" ht="26.25" customHeight="1" thickBot="1" x14ac:dyDescent="0.25">
      <c r="A87" s="70" t="s">
        <v>209</v>
      </c>
      <c r="B87" s="76" t="s">
        <v>221</v>
      </c>
      <c r="C87" s="80" t="s">
        <v>222</v>
      </c>
      <c r="D87" s="72"/>
      <c r="E87" s="143" t="s">
        <v>430</v>
      </c>
      <c r="F87" s="143">
        <v>6.9446050954792421E-2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0.22207199999999996</v>
      </c>
      <c r="AL87" s="146" t="s">
        <v>220</v>
      </c>
    </row>
    <row r="88" spans="1:38" s="2" customFormat="1" ht="26.25" customHeight="1" thickBot="1" x14ac:dyDescent="0.25">
      <c r="A88" s="70" t="s">
        <v>209</v>
      </c>
      <c r="B88" s="76" t="s">
        <v>223</v>
      </c>
      <c r="C88" s="80" t="s">
        <v>224</v>
      </c>
      <c r="D88" s="72"/>
      <c r="E88" s="143" t="s">
        <v>457</v>
      </c>
      <c r="F88" s="143">
        <v>2.4733607067187497</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1.7044687499999998</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1.9488609518333333</v>
      </c>
      <c r="G90" s="143" t="s">
        <v>430</v>
      </c>
      <c r="H90" s="143" t="s">
        <v>430</v>
      </c>
      <c r="I90" s="143">
        <v>4.0200000000000001E-3</v>
      </c>
      <c r="J90" s="143">
        <v>6.0299999999999998E-3</v>
      </c>
      <c r="K90" s="143">
        <v>7.3700000000000007E-3</v>
      </c>
      <c r="L90" s="143" t="s">
        <v>430</v>
      </c>
      <c r="M90" s="143" t="s">
        <v>430</v>
      </c>
      <c r="N90" s="143">
        <v>2.5701109280375716E-4</v>
      </c>
      <c r="O90" s="143">
        <v>3.4585851132884281E-2</v>
      </c>
      <c r="P90" s="143" t="s">
        <v>445</v>
      </c>
      <c r="Q90" s="143" t="s">
        <v>445</v>
      </c>
      <c r="R90" s="143">
        <v>0.14863292113952212</v>
      </c>
      <c r="S90" s="143">
        <v>6.0225249300694568</v>
      </c>
      <c r="T90" s="143">
        <v>0.24686999245517513</v>
      </c>
      <c r="U90" s="143">
        <v>3.5145492811116189E-2</v>
      </c>
      <c r="V90" s="143">
        <v>3.4851323488027535</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6.7</v>
      </c>
      <c r="AL90" s="146" t="s">
        <v>447</v>
      </c>
    </row>
    <row r="91" spans="1:38" s="2" customFormat="1" ht="26.25" customHeight="1" thickBot="1" x14ac:dyDescent="0.25">
      <c r="A91" s="70" t="s">
        <v>209</v>
      </c>
      <c r="B91" s="74" t="s">
        <v>405</v>
      </c>
      <c r="C91" s="76" t="s">
        <v>229</v>
      </c>
      <c r="D91" s="72"/>
      <c r="E91" s="143">
        <v>1.5015904568879615E-2</v>
      </c>
      <c r="F91" s="143">
        <v>4.0342867003999999E-2</v>
      </c>
      <c r="G91" s="143">
        <v>1.4355440929401841E-4</v>
      </c>
      <c r="H91" s="143">
        <v>3.4591507864999996E-2</v>
      </c>
      <c r="I91" s="143">
        <v>0.22752212940156663</v>
      </c>
      <c r="J91" s="143">
        <v>0.2298028381955822</v>
      </c>
      <c r="K91" s="143">
        <v>0.23027390581018606</v>
      </c>
      <c r="L91" s="143">
        <v>9.0021273479999997E-2</v>
      </c>
      <c r="M91" s="143">
        <v>0.45961507300418941</v>
      </c>
      <c r="N91" s="143">
        <v>3.7267104929308091E-2</v>
      </c>
      <c r="O91" s="143">
        <v>4.5080987907468596E-2</v>
      </c>
      <c r="P91" s="143">
        <v>2.7094706389930628E-6</v>
      </c>
      <c r="Q91" s="143">
        <v>6.3220981576504791E-5</v>
      </c>
      <c r="R91" s="143">
        <v>7.4153933277704869E-4</v>
      </c>
      <c r="S91" s="143">
        <v>6.6115986980577551E-2</v>
      </c>
      <c r="T91" s="143">
        <v>2.3931355548417403E-2</v>
      </c>
      <c r="U91" s="143" t="s">
        <v>457</v>
      </c>
      <c r="V91" s="143">
        <v>3.4864307249617484E-2</v>
      </c>
      <c r="W91" s="143">
        <v>8.3353031000000003E-4</v>
      </c>
      <c r="X91" s="143">
        <v>1.2876888291E-3</v>
      </c>
      <c r="Y91" s="143">
        <v>5.5804978049999994E-4</v>
      </c>
      <c r="Z91" s="143">
        <v>5.5804978049999994E-4</v>
      </c>
      <c r="AA91" s="143">
        <v>5.5804978049999994E-4</v>
      </c>
      <c r="AB91" s="143">
        <v>2.9618381705999995E-3</v>
      </c>
      <c r="AC91" s="143" t="s">
        <v>457</v>
      </c>
      <c r="AD91" s="143" t="s">
        <v>457</v>
      </c>
      <c r="AE91" s="149"/>
      <c r="AF91" s="145" t="s">
        <v>430</v>
      </c>
      <c r="AG91" s="145" t="s">
        <v>430</v>
      </c>
      <c r="AH91" s="145" t="s">
        <v>430</v>
      </c>
      <c r="AI91" s="145" t="s">
        <v>430</v>
      </c>
      <c r="AJ91" s="145" t="s">
        <v>430</v>
      </c>
      <c r="AK91" s="145">
        <v>8335.3030999999992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12.531270845918886</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8.2721510442152769E-7</v>
      </c>
      <c r="X98" s="143" t="s">
        <v>457</v>
      </c>
      <c r="Y98" s="143" t="s">
        <v>457</v>
      </c>
      <c r="Z98" s="143" t="s">
        <v>457</v>
      </c>
      <c r="AA98" s="143" t="s">
        <v>457</v>
      </c>
      <c r="AB98" s="143" t="s">
        <v>457</v>
      </c>
      <c r="AC98" s="143" t="s">
        <v>457</v>
      </c>
      <c r="AD98" s="143">
        <v>3.9271067677176199</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4.4102703002713545E-2</v>
      </c>
      <c r="F99" s="143">
        <v>7.7171946680861678</v>
      </c>
      <c r="G99" s="143" t="s">
        <v>430</v>
      </c>
      <c r="H99" s="143">
        <v>11.343927347450517</v>
      </c>
      <c r="I99" s="143">
        <v>0.1621265109987767</v>
      </c>
      <c r="J99" s="143">
        <v>0.24817629988079423</v>
      </c>
      <c r="K99" s="143">
        <v>0.54450323078154794</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1146.4000000000001</v>
      </c>
      <c r="AL99" s="146" t="s">
        <v>246</v>
      </c>
    </row>
    <row r="100" spans="1:38" s="2" customFormat="1" ht="26.25" customHeight="1" thickBot="1" x14ac:dyDescent="0.25">
      <c r="A100" s="70" t="s">
        <v>244</v>
      </c>
      <c r="B100" s="70" t="s">
        <v>247</v>
      </c>
      <c r="C100" s="71" t="s">
        <v>409</v>
      </c>
      <c r="D100" s="84"/>
      <c r="E100" s="143">
        <v>0.54227340670062929</v>
      </c>
      <c r="F100" s="143">
        <v>25.948124799158126</v>
      </c>
      <c r="G100" s="143" t="s">
        <v>430</v>
      </c>
      <c r="H100" s="143">
        <v>30.481937512884556</v>
      </c>
      <c r="I100" s="143">
        <v>0.30458201592795736</v>
      </c>
      <c r="J100" s="143">
        <v>0.45889409317481222</v>
      </c>
      <c r="K100" s="143">
        <v>1.0109228001232655</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5814.4</v>
      </c>
      <c r="AL100" s="146" t="s">
        <v>246</v>
      </c>
    </row>
    <row r="101" spans="1:38" s="2" customFormat="1" ht="26.25" customHeight="1" thickBot="1" x14ac:dyDescent="0.25">
      <c r="A101" s="70" t="s">
        <v>244</v>
      </c>
      <c r="B101" s="70" t="s">
        <v>248</v>
      </c>
      <c r="C101" s="71" t="s">
        <v>249</v>
      </c>
      <c r="D101" s="84"/>
      <c r="E101" s="143">
        <v>6.9794853595371548E-2</v>
      </c>
      <c r="F101" s="143">
        <v>0.501870693571983</v>
      </c>
      <c r="G101" s="143" t="s">
        <v>430</v>
      </c>
      <c r="H101" s="143">
        <v>1.6182188295018487</v>
      </c>
      <c r="I101" s="143">
        <v>1.2199084726589043E-2</v>
      </c>
      <c r="J101" s="143">
        <v>3.6597254179767134E-2</v>
      </c>
      <c r="K101" s="143">
        <v>8.5393593086123307E-2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6682.4055000000008</v>
      </c>
      <c r="AL101" s="146" t="s">
        <v>246</v>
      </c>
    </row>
    <row r="102" spans="1:38" s="2" customFormat="1" ht="26.25" customHeight="1" thickBot="1" x14ac:dyDescent="0.25">
      <c r="A102" s="70" t="s">
        <v>244</v>
      </c>
      <c r="B102" s="70" t="s">
        <v>250</v>
      </c>
      <c r="C102" s="71" t="s">
        <v>387</v>
      </c>
      <c r="D102" s="84"/>
      <c r="E102" s="143">
        <v>2.5984421514285718E-3</v>
      </c>
      <c r="F102" s="143">
        <v>2.820952634171451</v>
      </c>
      <c r="G102" s="143" t="s">
        <v>430</v>
      </c>
      <c r="H102" s="143">
        <v>5.3199099283872853</v>
      </c>
      <c r="I102" s="143">
        <v>9.1438000000000005E-3</v>
      </c>
      <c r="J102" s="143">
        <v>0.20611850000000004</v>
      </c>
      <c r="K102" s="143">
        <v>1.3952965000000002</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1790.8000000000002</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1.1008167088197222E-3</v>
      </c>
      <c r="F104" s="143">
        <v>1.2231127695499422E-3</v>
      </c>
      <c r="G104" s="143" t="s">
        <v>430</v>
      </c>
      <c r="H104" s="143">
        <v>1.506488304640015E-2</v>
      </c>
      <c r="I104" s="143">
        <v>1.6682123835616438E-5</v>
      </c>
      <c r="J104" s="143">
        <v>5.0046371506849313E-5</v>
      </c>
      <c r="K104" s="143">
        <v>1.1677486684931508E-4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7.7</v>
      </c>
      <c r="AL104" s="146" t="s">
        <v>246</v>
      </c>
    </row>
    <row r="105" spans="1:38" s="2" customFormat="1" ht="26.25" customHeight="1" thickBot="1" x14ac:dyDescent="0.25">
      <c r="A105" s="70" t="s">
        <v>244</v>
      </c>
      <c r="B105" s="70" t="s">
        <v>255</v>
      </c>
      <c r="C105" s="71" t="s">
        <v>256</v>
      </c>
      <c r="D105" s="84"/>
      <c r="E105" s="143">
        <v>2.64677916651485E-2</v>
      </c>
      <c r="F105" s="143">
        <v>0.13383409432584759</v>
      </c>
      <c r="G105" s="143" t="s">
        <v>430</v>
      </c>
      <c r="H105" s="143">
        <v>0.62010664850293862</v>
      </c>
      <c r="I105" s="143">
        <v>5.0123835616438352E-3</v>
      </c>
      <c r="J105" s="143">
        <v>7.8766027397260269E-3</v>
      </c>
      <c r="K105" s="143">
        <v>1.7185315068493148E-2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72.599999999999994</v>
      </c>
      <c r="AL105" s="146" t="s">
        <v>246</v>
      </c>
    </row>
    <row r="106" spans="1:38" s="2" customFormat="1" ht="26.25" customHeight="1" thickBot="1" x14ac:dyDescent="0.25">
      <c r="A106" s="70" t="s">
        <v>244</v>
      </c>
      <c r="B106" s="70" t="s">
        <v>257</v>
      </c>
      <c r="C106" s="71" t="s">
        <v>258</v>
      </c>
      <c r="D106" s="84"/>
      <c r="E106" s="143">
        <v>1.1682815629808216E-3</v>
      </c>
      <c r="F106" s="143">
        <v>4.7246006222089465E-3</v>
      </c>
      <c r="G106" s="143" t="s">
        <v>430</v>
      </c>
      <c r="H106" s="143">
        <v>2.7371349060516633E-2</v>
      </c>
      <c r="I106" s="143">
        <v>2.3178082191780821E-4</v>
      </c>
      <c r="J106" s="143">
        <v>3.7084931506849313E-4</v>
      </c>
      <c r="K106" s="143">
        <v>7.8805479452054793E-4</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4.7</v>
      </c>
      <c r="AL106" s="146" t="s">
        <v>246</v>
      </c>
    </row>
    <row r="107" spans="1:38" s="2" customFormat="1" ht="26.25" customHeight="1" thickBot="1" x14ac:dyDescent="0.25">
      <c r="A107" s="70" t="s">
        <v>244</v>
      </c>
      <c r="B107" s="70" t="s">
        <v>259</v>
      </c>
      <c r="C107" s="71" t="s">
        <v>380</v>
      </c>
      <c r="D107" s="84"/>
      <c r="E107" s="143">
        <v>1.3281500375692803E-2</v>
      </c>
      <c r="F107" s="143">
        <v>0.26614499999999996</v>
      </c>
      <c r="G107" s="143" t="s">
        <v>430</v>
      </c>
      <c r="H107" s="143">
        <v>0.40980818145219838</v>
      </c>
      <c r="I107" s="143">
        <v>4.8390000000000004E-3</v>
      </c>
      <c r="J107" s="143">
        <v>6.4519999999999994E-2</v>
      </c>
      <c r="K107" s="143">
        <v>0.30646999999999996</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1613</v>
      </c>
      <c r="AL107" s="146" t="s">
        <v>246</v>
      </c>
    </row>
    <row r="108" spans="1:38" s="2" customFormat="1" ht="26.25" customHeight="1" thickBot="1" x14ac:dyDescent="0.25">
      <c r="A108" s="70" t="s">
        <v>244</v>
      </c>
      <c r="B108" s="70" t="s">
        <v>260</v>
      </c>
      <c r="C108" s="71" t="s">
        <v>381</v>
      </c>
      <c r="D108" s="84"/>
      <c r="E108" s="143">
        <v>7.235674447666908E-2</v>
      </c>
      <c r="F108" s="143">
        <v>1.3307721709090907</v>
      </c>
      <c r="G108" s="143" t="s">
        <v>430</v>
      </c>
      <c r="H108" s="143">
        <v>1.494498845458931</v>
      </c>
      <c r="I108" s="143">
        <v>2.4643929090909091E-2</v>
      </c>
      <c r="J108" s="143">
        <v>0.24643929090909089</v>
      </c>
      <c r="K108" s="143">
        <v>0.49287858181818178</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12321.964545454544</v>
      </c>
      <c r="AL108" s="146" t="s">
        <v>246</v>
      </c>
    </row>
    <row r="109" spans="1:38" s="2" customFormat="1" ht="26.25" customHeight="1" thickBot="1" x14ac:dyDescent="0.25">
      <c r="A109" s="70" t="s">
        <v>244</v>
      </c>
      <c r="B109" s="70" t="s">
        <v>261</v>
      </c>
      <c r="C109" s="71" t="s">
        <v>382</v>
      </c>
      <c r="D109" s="84"/>
      <c r="E109" s="143">
        <v>2.8648934246399999E-2</v>
      </c>
      <c r="F109" s="143">
        <v>0.61007737799999995</v>
      </c>
      <c r="G109" s="143" t="s">
        <v>430</v>
      </c>
      <c r="H109" s="143">
        <v>0.82420780062720023</v>
      </c>
      <c r="I109" s="143">
        <v>2.4952039999999998E-2</v>
      </c>
      <c r="J109" s="143">
        <v>0.13723621999999999</v>
      </c>
      <c r="K109" s="143">
        <v>0.13723621999999999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1247.6019999999999</v>
      </c>
      <c r="AL109" s="146" t="s">
        <v>246</v>
      </c>
    </row>
    <row r="110" spans="1:38" s="2" customFormat="1" ht="26.25" customHeight="1" thickBot="1" x14ac:dyDescent="0.25">
      <c r="A110" s="70" t="s">
        <v>244</v>
      </c>
      <c r="B110" s="70" t="s">
        <v>262</v>
      </c>
      <c r="C110" s="71" t="s">
        <v>383</v>
      </c>
      <c r="D110" s="84"/>
      <c r="E110" s="143">
        <v>5.0654966427341004E-3</v>
      </c>
      <c r="F110" s="143">
        <v>0.17715453205999998</v>
      </c>
      <c r="G110" s="143" t="s">
        <v>430</v>
      </c>
      <c r="H110" s="143">
        <v>0.10645894061735682</v>
      </c>
      <c r="I110" s="143">
        <v>7.3747045333333334E-3</v>
      </c>
      <c r="J110" s="143">
        <v>5.2010292933333341E-2</v>
      </c>
      <c r="K110" s="143">
        <v>5.2010292933333341E-2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362.27920666666665</v>
      </c>
      <c r="AL110" s="146" t="s">
        <v>246</v>
      </c>
    </row>
    <row r="111" spans="1:38" s="2" customFormat="1" ht="26.25" customHeight="1" thickBot="1" x14ac:dyDescent="0.25">
      <c r="A111" s="70" t="s">
        <v>244</v>
      </c>
      <c r="B111" s="70" t="s">
        <v>263</v>
      </c>
      <c r="C111" s="71" t="s">
        <v>377</v>
      </c>
      <c r="D111" s="84"/>
      <c r="E111" s="143">
        <v>1.101038007156503E-2</v>
      </c>
      <c r="F111" s="143">
        <v>0.29176387399999998</v>
      </c>
      <c r="G111" s="143" t="s">
        <v>430</v>
      </c>
      <c r="H111" s="143">
        <v>0.29427696049282531</v>
      </c>
      <c r="I111" s="143">
        <v>6.0018933333333337E-4</v>
      </c>
      <c r="J111" s="143">
        <v>1.2003786666666667E-3</v>
      </c>
      <c r="K111" s="143">
        <v>2.7008519999999997E-3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161.64733333333334</v>
      </c>
      <c r="AL111" s="146" t="s">
        <v>246</v>
      </c>
    </row>
    <row r="112" spans="1:38" s="2" customFormat="1" ht="26.25" customHeight="1" thickBot="1" x14ac:dyDescent="0.25">
      <c r="A112" s="70" t="s">
        <v>264</v>
      </c>
      <c r="B112" s="70" t="s">
        <v>265</v>
      </c>
      <c r="C112" s="71" t="s">
        <v>266</v>
      </c>
      <c r="D112" s="72"/>
      <c r="E112" s="143">
        <v>13.986295807914777</v>
      </c>
      <c r="F112" s="143" t="s">
        <v>430</v>
      </c>
      <c r="G112" s="143" t="s">
        <v>430</v>
      </c>
      <c r="H112" s="143">
        <v>11.728089499999999</v>
      </c>
      <c r="I112" s="143">
        <v>0.26232</v>
      </c>
      <c r="J112" s="143">
        <v>6.8203199999999997</v>
      </c>
      <c r="K112" s="143">
        <v>6.8203199999999997</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363513600</v>
      </c>
      <c r="AL112" s="146" t="s">
        <v>438</v>
      </c>
    </row>
    <row r="113" spans="1:38" s="2" customFormat="1" ht="26.25" customHeight="1" thickBot="1" x14ac:dyDescent="0.25">
      <c r="A113" s="70" t="s">
        <v>264</v>
      </c>
      <c r="B113" s="85" t="s">
        <v>267</v>
      </c>
      <c r="C113" s="86" t="s">
        <v>268</v>
      </c>
      <c r="D113" s="72"/>
      <c r="E113" s="143">
        <v>5.6375769052901408</v>
      </c>
      <c r="F113" s="143" t="s">
        <v>457</v>
      </c>
      <c r="G113" s="143" t="s">
        <v>430</v>
      </c>
      <c r="H113" s="143">
        <v>33.773830352953595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146524562.63360092</v>
      </c>
      <c r="AL113" s="146" t="s">
        <v>451</v>
      </c>
    </row>
    <row r="114" spans="1:38" s="2" customFormat="1" ht="26.25" customHeight="1" thickBot="1" x14ac:dyDescent="0.25">
      <c r="A114" s="70" t="s">
        <v>264</v>
      </c>
      <c r="B114" s="85" t="s">
        <v>269</v>
      </c>
      <c r="C114" s="86" t="s">
        <v>388</v>
      </c>
      <c r="D114" s="72"/>
      <c r="E114" s="143">
        <v>5.1447251050726145E-2</v>
      </c>
      <c r="F114" s="143" t="s">
        <v>457</v>
      </c>
      <c r="G114" s="143" t="s">
        <v>430</v>
      </c>
      <c r="H114" s="143">
        <v>0.1738295</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1337150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317537177.79581809</v>
      </c>
      <c r="AL115" s="146" t="s">
        <v>453</v>
      </c>
    </row>
    <row r="116" spans="1:38" s="2" customFormat="1" ht="26.25" customHeight="1" thickBot="1" x14ac:dyDescent="0.25">
      <c r="A116" s="70" t="s">
        <v>264</v>
      </c>
      <c r="B116" s="70" t="s">
        <v>272</v>
      </c>
      <c r="C116" s="76" t="s">
        <v>410</v>
      </c>
      <c r="D116" s="72"/>
      <c r="E116" s="143">
        <v>12.217339044984117</v>
      </c>
      <c r="F116" s="143" t="s">
        <v>457</v>
      </c>
      <c r="G116" s="143" t="s">
        <v>430</v>
      </c>
      <c r="H116" s="143">
        <v>14.172493226883056</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6.0939360000000003E-3</v>
      </c>
      <c r="J119" s="143">
        <v>4.8751488000000003E-2</v>
      </c>
      <c r="K119" s="143">
        <v>0.15234839999999999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1523.4839999999999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7.8543999999999992E-3</v>
      </c>
      <c r="J120" s="143">
        <v>4.9090000000000002E-2</v>
      </c>
      <c r="K120" s="143">
        <v>0.19636000000000001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1963.6</v>
      </c>
      <c r="AL120" s="146" t="s">
        <v>450</v>
      </c>
    </row>
    <row r="121" spans="1:38" s="2" customFormat="1" ht="26.25" customHeight="1" thickBot="1" x14ac:dyDescent="0.25">
      <c r="A121" s="70" t="s">
        <v>264</v>
      </c>
      <c r="B121" s="70" t="s">
        <v>280</v>
      </c>
      <c r="C121" s="76" t="s">
        <v>281</v>
      </c>
      <c r="D121" s="73"/>
      <c r="E121" s="143" t="s">
        <v>457</v>
      </c>
      <c r="F121" s="143">
        <v>0.68000812285803602</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7.7173068314778268</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0.90974073702833613</v>
      </c>
      <c r="G125" s="143" t="s">
        <v>430</v>
      </c>
      <c r="H125" s="143" t="s">
        <v>430</v>
      </c>
      <c r="I125" s="143">
        <v>7.2396440549999993E-5</v>
      </c>
      <c r="J125" s="143">
        <v>4.804491054681818E-4</v>
      </c>
      <c r="K125" s="143">
        <v>1.0157439992318181E-3</v>
      </c>
      <c r="L125" s="143" t="s">
        <v>457</v>
      </c>
      <c r="M125" s="143" t="s">
        <v>430</v>
      </c>
      <c r="N125" s="143" t="s">
        <v>430</v>
      </c>
      <c r="O125" s="143" t="s">
        <v>430</v>
      </c>
      <c r="P125" s="143">
        <v>1.9802998388856699E-2</v>
      </c>
      <c r="Q125" s="143" t="s">
        <v>430</v>
      </c>
      <c r="R125" s="143" t="s">
        <v>430</v>
      </c>
      <c r="S125" s="143" t="s">
        <v>430</v>
      </c>
      <c r="T125" s="143" t="s">
        <v>430</v>
      </c>
      <c r="U125" s="143" t="s">
        <v>430</v>
      </c>
      <c r="V125" s="143" t="s">
        <v>430</v>
      </c>
      <c r="W125" s="143">
        <v>0.12037972164887265</v>
      </c>
      <c r="X125" s="143" t="s">
        <v>430</v>
      </c>
      <c r="Y125" s="143" t="s">
        <v>430</v>
      </c>
      <c r="Z125" s="143" t="s">
        <v>430</v>
      </c>
      <c r="AA125" s="143" t="s">
        <v>430</v>
      </c>
      <c r="AB125" s="143" t="s">
        <v>430</v>
      </c>
      <c r="AC125" s="143" t="s">
        <v>430</v>
      </c>
      <c r="AD125" s="143">
        <v>9.177915400108877E-2</v>
      </c>
      <c r="AE125" s="149"/>
      <c r="AF125" s="145" t="s">
        <v>430</v>
      </c>
      <c r="AG125" s="145" t="s">
        <v>430</v>
      </c>
      <c r="AH125" s="145" t="s">
        <v>430</v>
      </c>
      <c r="AI125" s="145" t="s">
        <v>430</v>
      </c>
      <c r="AJ125" s="145" t="s">
        <v>430</v>
      </c>
      <c r="AK125" s="145">
        <v>2128.2585318181818</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8.1631199999999994E-3</v>
      </c>
      <c r="I126" s="143" t="s">
        <v>457</v>
      </c>
      <c r="J126" s="143" t="s">
        <v>457</v>
      </c>
      <c r="K126" s="143" t="s">
        <v>457</v>
      </c>
      <c r="L126" s="143" t="s">
        <v>457</v>
      </c>
      <c r="M126" s="143">
        <v>1.9047280000000003E-2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1.8992099999999998E-2</v>
      </c>
      <c r="F129" s="143">
        <v>0.16154199999999999</v>
      </c>
      <c r="G129" s="143">
        <v>1.0260099999999999E-3</v>
      </c>
      <c r="H129" s="143" t="s">
        <v>457</v>
      </c>
      <c r="I129" s="143">
        <v>8.7320000000000011E-5</v>
      </c>
      <c r="J129" s="143">
        <v>1.5281E-4</v>
      </c>
      <c r="K129" s="143">
        <v>2.1830000000000002E-4</v>
      </c>
      <c r="L129" s="143">
        <v>3.0562000000000005E-6</v>
      </c>
      <c r="M129" s="143">
        <v>1.5281000000000001E-3</v>
      </c>
      <c r="N129" s="143">
        <v>2.8379000000000001E-2</v>
      </c>
      <c r="O129" s="143">
        <v>2.183E-3</v>
      </c>
      <c r="P129" s="143">
        <v>1.22248E-3</v>
      </c>
      <c r="Q129" s="143">
        <v>0.59420734955868448</v>
      </c>
      <c r="R129" s="143">
        <v>0.57406280057339509</v>
      </c>
      <c r="S129" s="143">
        <v>0.31672430376463173</v>
      </c>
      <c r="T129" s="143">
        <v>3.0561999999999999E-4</v>
      </c>
      <c r="U129" s="143" t="s">
        <v>445</v>
      </c>
      <c r="V129" s="143" t="s">
        <v>457</v>
      </c>
      <c r="W129" s="143">
        <v>1.7053290000000002E-2</v>
      </c>
      <c r="X129" s="143">
        <v>5.1433859962406007E-6</v>
      </c>
      <c r="Y129" s="143">
        <v>2.228800598370927E-5</v>
      </c>
      <c r="Z129" s="143">
        <v>2.228800598370927E-5</v>
      </c>
      <c r="AA129" s="143" t="s">
        <v>457</v>
      </c>
      <c r="AB129" s="143">
        <v>4.9719397963659141E-5</v>
      </c>
      <c r="AC129" s="143">
        <v>1.7144619987468669E-2</v>
      </c>
      <c r="AD129" s="143">
        <v>2.8866536666666665E-2</v>
      </c>
      <c r="AE129" s="149"/>
      <c r="AF129" s="145" t="s">
        <v>430</v>
      </c>
      <c r="AG129" s="145" t="s">
        <v>430</v>
      </c>
      <c r="AH129" s="145" t="s">
        <v>430</v>
      </c>
      <c r="AI129" s="145" t="s">
        <v>430</v>
      </c>
      <c r="AJ129" s="145" t="s">
        <v>430</v>
      </c>
      <c r="AK129" s="145">
        <v>21.83</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1.9387499999999999E-3</v>
      </c>
      <c r="F133" s="143">
        <v>3.0549999999999997E-5</v>
      </c>
      <c r="G133" s="143">
        <v>2.6555000000000003E-4</v>
      </c>
      <c r="H133" s="143" t="s">
        <v>457</v>
      </c>
      <c r="I133" s="143">
        <v>8.1545000000000006E-5</v>
      </c>
      <c r="J133" s="143">
        <v>8.1545000000000006E-5</v>
      </c>
      <c r="K133" s="143">
        <v>9.0616000000000001E-5</v>
      </c>
      <c r="L133" s="143" t="s">
        <v>457</v>
      </c>
      <c r="M133" s="143">
        <v>3.2900000000000008E-4</v>
      </c>
      <c r="N133" s="143">
        <v>7.0570499999999991E-5</v>
      </c>
      <c r="O133" s="143">
        <v>1.1820500000000001E-5</v>
      </c>
      <c r="P133" s="143">
        <v>3.5015000000000003E-3</v>
      </c>
      <c r="Q133" s="143">
        <v>3.1983499999999996E-5</v>
      </c>
      <c r="R133" s="143">
        <v>3.1865999999999996E-5</v>
      </c>
      <c r="S133" s="143">
        <v>2.9210500000000001E-5</v>
      </c>
      <c r="T133" s="143">
        <v>4.0725499999999995E-5</v>
      </c>
      <c r="U133" s="143">
        <v>4.6483000000000002E-5</v>
      </c>
      <c r="V133" s="143">
        <v>3.7628200000000003E-4</v>
      </c>
      <c r="W133" s="143">
        <v>6.3449999999999997E-5</v>
      </c>
      <c r="X133" s="143">
        <v>3.1019999999999996E-8</v>
      </c>
      <c r="Y133" s="143">
        <v>1.6943499999999999E-8</v>
      </c>
      <c r="Z133" s="143">
        <v>1.5133999999999998E-8</v>
      </c>
      <c r="AA133" s="143">
        <v>1.6426499999999998E-8</v>
      </c>
      <c r="AB133" s="143">
        <v>7.9523999999999991E-8</v>
      </c>
      <c r="AC133" s="143">
        <v>3.525E-4</v>
      </c>
      <c r="AD133" s="143">
        <v>9.6349999999999995E-4</v>
      </c>
      <c r="AE133" s="149"/>
      <c r="AF133" s="145" t="s">
        <v>430</v>
      </c>
      <c r="AG133" s="145" t="s">
        <v>430</v>
      </c>
      <c r="AH133" s="145" t="s">
        <v>430</v>
      </c>
      <c r="AI133" s="145" t="s">
        <v>430</v>
      </c>
      <c r="AJ133" s="145" t="s">
        <v>430</v>
      </c>
      <c r="AK133" s="145">
        <v>2350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0.46837753920000003</v>
      </c>
      <c r="X135" s="143">
        <v>1.39732632528E-4</v>
      </c>
      <c r="Y135" s="143">
        <v>6.3230967792000004E-4</v>
      </c>
      <c r="Z135" s="143">
        <v>6.3230967792000004E-4</v>
      </c>
      <c r="AA135" s="143" t="s">
        <v>457</v>
      </c>
      <c r="AB135" s="143">
        <v>1.4043519883680002E-3</v>
      </c>
      <c r="AC135" s="143" t="s">
        <v>457</v>
      </c>
      <c r="AD135" s="143">
        <v>0.79624181663999993</v>
      </c>
      <c r="AE135" s="149"/>
      <c r="AF135" s="145" t="s">
        <v>430</v>
      </c>
      <c r="AG135" s="145" t="s">
        <v>430</v>
      </c>
      <c r="AH135" s="145" t="s">
        <v>430</v>
      </c>
      <c r="AI135" s="145" t="s">
        <v>430</v>
      </c>
      <c r="AJ135" s="145" t="s">
        <v>430</v>
      </c>
      <c r="AK135" s="145">
        <v>1.561258464</v>
      </c>
      <c r="AL135" s="146" t="s">
        <v>454</v>
      </c>
    </row>
    <row r="136" spans="1:38" s="2" customFormat="1" ht="26.25" customHeight="1" thickBot="1" x14ac:dyDescent="0.25">
      <c r="A136" s="70" t="s">
        <v>289</v>
      </c>
      <c r="B136" s="70" t="s">
        <v>314</v>
      </c>
      <c r="C136" s="71" t="s">
        <v>315</v>
      </c>
      <c r="D136" s="72"/>
      <c r="E136" s="143" t="s">
        <v>430</v>
      </c>
      <c r="F136" s="143">
        <v>5.6514394305000005E-3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0.36386016999999998</v>
      </c>
      <c r="J139" s="143">
        <v>0.36386016999999998</v>
      </c>
      <c r="K139" s="143">
        <v>0.36386016999999998</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7.5440474084935483</v>
      </c>
      <c r="X139" s="143">
        <v>1.9952885717781019E-2</v>
      </c>
      <c r="Y139" s="143">
        <v>4.7948154128633652E-2</v>
      </c>
      <c r="Z139" s="143">
        <v>3.8283678672382651E-2</v>
      </c>
      <c r="AA139" s="143">
        <v>8.7931316662186924E-4</v>
      </c>
      <c r="AB139" s="143">
        <v>0.1070640316854192</v>
      </c>
      <c r="AC139" s="143" t="s">
        <v>457</v>
      </c>
      <c r="AD139" s="143">
        <v>46.213083413920124</v>
      </c>
      <c r="AE139" s="149"/>
      <c r="AF139" s="145" t="s">
        <v>430</v>
      </c>
      <c r="AG139" s="145" t="s">
        <v>430</v>
      </c>
      <c r="AH139" s="145" t="s">
        <v>430</v>
      </c>
      <c r="AI139" s="145" t="s">
        <v>430</v>
      </c>
      <c r="AJ139" s="145" t="s">
        <v>430</v>
      </c>
      <c r="AK139" s="145">
        <v>2.0019999999999998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167.78678945912174</v>
      </c>
      <c r="F141" s="20">
        <f t="shared" ref="F141:AI141" si="0">SUM(F14:F140)</f>
        <v>118.65400244526063</v>
      </c>
      <c r="G141" s="20">
        <f t="shared" si="0"/>
        <v>106.70472210040403</v>
      </c>
      <c r="H141" s="20">
        <f t="shared" si="0"/>
        <v>114.58214035061047</v>
      </c>
      <c r="I141" s="20">
        <f t="shared" si="0"/>
        <v>19.082226444064037</v>
      </c>
      <c r="J141" s="20">
        <f t="shared" si="0"/>
        <v>38.5627033610049</v>
      </c>
      <c r="K141" s="20">
        <f t="shared" si="0"/>
        <v>91.623770262475873</v>
      </c>
      <c r="L141" s="20">
        <f t="shared" si="0"/>
        <v>3.7536453510544598</v>
      </c>
      <c r="M141" s="20">
        <f t="shared" si="0"/>
        <v>230.35661825416025</v>
      </c>
      <c r="N141" s="20">
        <f t="shared" si="0"/>
        <v>11.686771046706509</v>
      </c>
      <c r="O141" s="20">
        <f t="shared" si="0"/>
        <v>0.35725948474423724</v>
      </c>
      <c r="P141" s="20">
        <f t="shared" si="0"/>
        <v>0.41953388308162071</v>
      </c>
      <c r="Q141" s="20">
        <f t="shared" si="0"/>
        <v>1.55405181198355</v>
      </c>
      <c r="R141" s="20">
        <f>SUM(R14:R140)</f>
        <v>3.3853413911923953</v>
      </c>
      <c r="S141" s="20">
        <f t="shared" si="0"/>
        <v>19.920447454623119</v>
      </c>
      <c r="T141" s="20">
        <f t="shared" si="0"/>
        <v>28.345117288237148</v>
      </c>
      <c r="U141" s="20">
        <f t="shared" si="0"/>
        <v>4.87076949798311</v>
      </c>
      <c r="V141" s="20">
        <f t="shared" si="0"/>
        <v>23.17883901966794</v>
      </c>
      <c r="W141" s="20">
        <f t="shared" si="0"/>
        <v>30.887517207433852</v>
      </c>
      <c r="X141" s="20">
        <f t="shared" si="0"/>
        <v>5.6188743536156647</v>
      </c>
      <c r="Y141" s="20">
        <f t="shared" si="0"/>
        <v>8.8561780724244983</v>
      </c>
      <c r="Z141" s="20">
        <f t="shared" si="0"/>
        <v>3.2827924702098996</v>
      </c>
      <c r="AA141" s="20">
        <f t="shared" si="0"/>
        <v>2.768587897233254</v>
      </c>
      <c r="AB141" s="20">
        <f t="shared" si="0"/>
        <v>20.526432793483313</v>
      </c>
      <c r="AC141" s="20">
        <f t="shared" si="0"/>
        <v>8.3382932527030462</v>
      </c>
      <c r="AD141" s="20">
        <f t="shared" si="0"/>
        <v>55.547009092820225</v>
      </c>
      <c r="AE141" s="61"/>
      <c r="AF141" s="158">
        <f t="shared" si="0"/>
        <v>324546.53633373667</v>
      </c>
      <c r="AG141" s="158">
        <f t="shared" si="0"/>
        <v>113216.84953041186</v>
      </c>
      <c r="AH141" s="158">
        <f t="shared" si="0"/>
        <v>139724.975323427</v>
      </c>
      <c r="AI141" s="158">
        <f t="shared" si="0"/>
        <v>1490.3328689935156</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18.032878686381441</v>
      </c>
      <c r="F143" s="12">
        <v>13.011370775334925</v>
      </c>
      <c r="G143" s="12">
        <v>0.6621590241646107</v>
      </c>
      <c r="H143" s="12">
        <v>1.7170161718387047</v>
      </c>
      <c r="I143" s="12">
        <v>0.65495316730942299</v>
      </c>
      <c r="J143" s="12">
        <v>0.65495316730942266</v>
      </c>
      <c r="K143" s="12">
        <v>0.65495316730942332</v>
      </c>
      <c r="L143" s="12">
        <v>0.44232888527366948</v>
      </c>
      <c r="M143" s="12">
        <v>140.37633304597009</v>
      </c>
      <c r="N143" s="12">
        <v>3.8575055470501827</v>
      </c>
      <c r="O143" s="12">
        <v>3.1050644303636199E-4</v>
      </c>
      <c r="P143" s="12">
        <v>1.4832619902279289E-2</v>
      </c>
      <c r="Q143" s="12">
        <v>4.763643815961232E-4</v>
      </c>
      <c r="R143" s="12">
        <v>1.2718459576163157E-2</v>
      </c>
      <c r="S143" s="12">
        <v>8.9270581869273485E-3</v>
      </c>
      <c r="T143" s="12">
        <v>3.4117533392944584E-3</v>
      </c>
      <c r="U143" s="12">
        <v>3.3171587711952269E-4</v>
      </c>
      <c r="V143" s="12">
        <v>5.5369402747216051E-2</v>
      </c>
      <c r="W143" s="12">
        <v>1.3311482000000001</v>
      </c>
      <c r="X143" s="12">
        <v>2.3833837020700001E-2</v>
      </c>
      <c r="Y143" s="12">
        <v>2.7465268673800003E-2</v>
      </c>
      <c r="Z143" s="12">
        <v>2.01531773703E-2</v>
      </c>
      <c r="AA143" s="12">
        <v>2.5774181931200003E-2</v>
      </c>
      <c r="AB143" s="12">
        <v>9.7226464996000003E-2</v>
      </c>
      <c r="AC143" s="12">
        <v>1.2932943000000001E-3</v>
      </c>
      <c r="AD143" s="12">
        <v>2.3126820000000001E-4</v>
      </c>
      <c r="AE143" s="63"/>
      <c r="AF143" s="155">
        <v>83039.419975612007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4.8371593024884225</v>
      </c>
      <c r="F144" s="12">
        <v>0.60866035834439947</v>
      </c>
      <c r="G144" s="12">
        <v>0.18175718852773448</v>
      </c>
      <c r="H144" s="12">
        <v>8.7411535564692767E-3</v>
      </c>
      <c r="I144" s="12">
        <v>0.53853747495547688</v>
      </c>
      <c r="J144" s="12">
        <v>0.53853747495547699</v>
      </c>
      <c r="K144" s="12">
        <v>0.53853747495547688</v>
      </c>
      <c r="L144" s="12">
        <v>0.37598977289606506</v>
      </c>
      <c r="M144" s="12">
        <v>2.669787243305676</v>
      </c>
      <c r="N144" s="12">
        <v>1.543313087808385E-2</v>
      </c>
      <c r="O144" s="12">
        <v>1.7877257615797935E-5</v>
      </c>
      <c r="P144" s="12">
        <v>1.8234308338792567E-3</v>
      </c>
      <c r="Q144" s="12">
        <v>3.5182047444433266E-5</v>
      </c>
      <c r="R144" s="12">
        <v>2.8805602176416108E-3</v>
      </c>
      <c r="S144" s="12">
        <v>1.9332457631502094E-3</v>
      </c>
      <c r="T144" s="12">
        <v>8.0096047270630607E-5</v>
      </c>
      <c r="U144" s="12">
        <v>3.4609579657270683E-5</v>
      </c>
      <c r="V144" s="12">
        <v>6.2125503046938438E-3</v>
      </c>
      <c r="W144" s="12">
        <v>0.29623300000000002</v>
      </c>
      <c r="X144" s="12">
        <v>8.4175178369999999E-3</v>
      </c>
      <c r="Y144" s="12">
        <v>9.4362556554000009E-3</v>
      </c>
      <c r="Z144" s="12">
        <v>7.3993516468E-3</v>
      </c>
      <c r="AA144" s="12">
        <v>7.8471883404999995E-3</v>
      </c>
      <c r="AB144" s="12">
        <v>3.3100313479700001E-2</v>
      </c>
      <c r="AC144" s="12">
        <v>2.6222719999999998E-4</v>
      </c>
      <c r="AD144" s="12">
        <v>4.6415400000000003E-5</v>
      </c>
      <c r="AE144" s="63"/>
      <c r="AF144" s="155">
        <v>14748.431933780432</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21.482138684106896</v>
      </c>
      <c r="F145" s="12">
        <v>1.0274540850831295</v>
      </c>
      <c r="G145" s="12">
        <v>0.32256084464639256</v>
      </c>
      <c r="H145" s="12">
        <v>1.1140706113349261E-2</v>
      </c>
      <c r="I145" s="12">
        <v>0.53768778198204592</v>
      </c>
      <c r="J145" s="12">
        <v>0.53768778198204581</v>
      </c>
      <c r="K145" s="12">
        <v>0.5376877819820457</v>
      </c>
      <c r="L145" s="12">
        <v>0.32423544790243009</v>
      </c>
      <c r="M145" s="12">
        <v>4.136384861798855</v>
      </c>
      <c r="N145" s="12">
        <v>2.2081336566944646E-3</v>
      </c>
      <c r="O145" s="12">
        <v>3.0100960633661227E-5</v>
      </c>
      <c r="P145" s="12">
        <v>3.1817554734167252E-3</v>
      </c>
      <c r="Q145" s="12">
        <v>6.0130350437311543E-5</v>
      </c>
      <c r="R145" s="12">
        <v>5.0973381878093825E-3</v>
      </c>
      <c r="S145" s="12">
        <v>3.4184120503453794E-3</v>
      </c>
      <c r="T145" s="12">
        <v>1.2147740498480885E-4</v>
      </c>
      <c r="U145" s="12">
        <v>6.0058779607300611E-5</v>
      </c>
      <c r="V145" s="12">
        <v>1.0808433204413782E-2</v>
      </c>
      <c r="W145" s="12">
        <v>0.24211969999999999</v>
      </c>
      <c r="X145" s="12">
        <v>3.4588496393E-3</v>
      </c>
      <c r="Y145" s="12">
        <v>2.0945256148599999E-2</v>
      </c>
      <c r="Z145" s="12">
        <v>2.3404882557899999E-2</v>
      </c>
      <c r="AA145" s="12">
        <v>5.3804327728000003E-3</v>
      </c>
      <c r="AB145" s="12">
        <v>5.3189421118599998E-2</v>
      </c>
      <c r="AC145" s="12">
        <v>2.075504E-4</v>
      </c>
      <c r="AD145" s="12">
        <v>4.7296100000000003E-5</v>
      </c>
      <c r="AE145" s="63"/>
      <c r="AF145" s="155">
        <v>25980.233741965378</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3.7583323929034379E-2</v>
      </c>
      <c r="F146" s="12">
        <v>0.22774619831525386</v>
      </c>
      <c r="G146" s="12">
        <v>1.1405399994171394E-3</v>
      </c>
      <c r="H146" s="12">
        <v>2.2194537810416465E-4</v>
      </c>
      <c r="I146" s="12">
        <v>5.0015724021946605E-3</v>
      </c>
      <c r="J146" s="12">
        <v>5.0015724021946623E-3</v>
      </c>
      <c r="K146" s="12">
        <v>5.0015724021946614E-3</v>
      </c>
      <c r="L146" s="12">
        <v>7.1802453818962096E-4</v>
      </c>
      <c r="M146" s="12">
        <v>1.7912825465642348</v>
      </c>
      <c r="N146" s="12">
        <v>1.0138635923891607E-2</v>
      </c>
      <c r="O146" s="12">
        <v>6.9791582018102587E-5</v>
      </c>
      <c r="P146" s="12">
        <v>3.307565998309704E-5</v>
      </c>
      <c r="Q146" s="12">
        <v>1.1405399994171394E-6</v>
      </c>
      <c r="R146" s="12">
        <v>3.1460911690772269E-4</v>
      </c>
      <c r="S146" s="12">
        <v>1.1794803435602247E-2</v>
      </c>
      <c r="T146" s="12">
        <v>4.9150854134853217E-4</v>
      </c>
      <c r="U146" s="12">
        <v>6.9488813500477616E-5</v>
      </c>
      <c r="V146" s="12">
        <v>6.9407787316737623E-3</v>
      </c>
      <c r="W146" s="12">
        <v>3.2731000000000001E-3</v>
      </c>
      <c r="X146" s="12">
        <v>4.2694137399999996E-5</v>
      </c>
      <c r="Y146" s="12">
        <v>6.8558010599999993E-5</v>
      </c>
      <c r="Z146" s="12">
        <v>2.9255340700000002E-5</v>
      </c>
      <c r="AA146" s="12">
        <v>7.8899839099999991E-5</v>
      </c>
      <c r="AB146" s="12">
        <v>2.1940732779999998E-4</v>
      </c>
      <c r="AC146" s="12">
        <v>3.2733000000000001E-6</v>
      </c>
      <c r="AD146" s="12">
        <v>2.1760999999999998E-6</v>
      </c>
      <c r="AE146" s="63"/>
      <c r="AF146" s="155">
        <v>170.85433120285322</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2.4424546382848202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0.43769758567133388</v>
      </c>
      <c r="J148" s="12">
        <v>0.81447924588971221</v>
      </c>
      <c r="K148" s="12">
        <v>1.0783159627391239</v>
      </c>
      <c r="L148" s="12">
        <v>0.19312638892657713</v>
      </c>
      <c r="M148" s="12" t="s">
        <v>430</v>
      </c>
      <c r="N148" s="12">
        <v>1.0908883193967014</v>
      </c>
      <c r="O148" s="12">
        <v>5.1090302806603505E-3</v>
      </c>
      <c r="P148" s="12">
        <v>3.4820019949117366E-6</v>
      </c>
      <c r="Q148" s="12">
        <v>3.4820019949117336E-12</v>
      </c>
      <c r="R148" s="12">
        <v>0.40362762628423138</v>
      </c>
      <c r="S148" s="12">
        <v>8.8326067652181202</v>
      </c>
      <c r="T148" s="12">
        <v>6.4216813274831835E-2</v>
      </c>
      <c r="U148" s="12">
        <v>8.7933967160935284E-3</v>
      </c>
      <c r="V148" s="12">
        <v>3.4820019949117369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44985.274071836488</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0.24718211968875778</v>
      </c>
      <c r="J149" s="12">
        <v>0.45409235102854673</v>
      </c>
      <c r="K149" s="12">
        <v>0.90818470205709345</v>
      </c>
      <c r="L149" s="12">
        <v>3.1850366891814433E-2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44985.274071836488</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155.20396621765991</v>
      </c>
      <c r="F152" s="14">
        <f t="shared" ref="F152:AD152" si="1">F141 + F151 + IF(AND(OR($B$4="AT",$B$4="BE",$B$4="CH",$B$4="GB",$B$4="IE",$B$4="LT",$B$4="LU",$B$4="NL"),SUM(F143:F149)&gt;0),SUM(F143:F149)-SUM(F27:F33),0)</f>
        <v>116.76060437451146</v>
      </c>
      <c r="G152" s="14">
        <f t="shared" si="1"/>
        <v>106.40151142130539</v>
      </c>
      <c r="H152" s="14">
        <f t="shared" si="1"/>
        <v>114.40934290115619</v>
      </c>
      <c r="I152" s="14">
        <f t="shared" si="1"/>
        <v>18.311486807883284</v>
      </c>
      <c r="J152" s="14">
        <f t="shared" si="1"/>
        <v>37.656258524850763</v>
      </c>
      <c r="K152" s="14">
        <f t="shared" si="1"/>
        <v>90.553437844664884</v>
      </c>
      <c r="L152" s="14">
        <f t="shared" si="1"/>
        <v>3.2883510534169682</v>
      </c>
      <c r="M152" s="14">
        <f t="shared" si="1"/>
        <v>215.41875060230393</v>
      </c>
      <c r="N152" s="14">
        <f t="shared" si="1"/>
        <v>11.099465962596557</v>
      </c>
      <c r="O152" s="14">
        <f t="shared" si="1"/>
        <v>0.35601828838910898</v>
      </c>
      <c r="P152" s="14">
        <f t="shared" si="1"/>
        <v>0.41584210716876607</v>
      </c>
      <c r="Q152" s="14">
        <f t="shared" si="1"/>
        <v>1.5539653416530388</v>
      </c>
      <c r="R152" s="14">
        <f t="shared" si="1"/>
        <v>3.284513610939038</v>
      </c>
      <c r="S152" s="14">
        <f t="shared" si="1"/>
        <v>17.817111270991539</v>
      </c>
      <c r="T152" s="14">
        <f t="shared" si="1"/>
        <v>28.329608770766963</v>
      </c>
      <c r="U152" s="14">
        <f t="shared" si="1"/>
        <v>4.868721223797718</v>
      </c>
      <c r="V152" s="14">
        <f t="shared" si="1"/>
        <v>22.382902949202396</v>
      </c>
      <c r="W152" s="14">
        <f t="shared" si="1"/>
        <v>30.435599507433853</v>
      </c>
      <c r="X152" s="14">
        <f t="shared" si="1"/>
        <v>5.608440326487365</v>
      </c>
      <c r="Y152" s="14">
        <f t="shared" si="1"/>
        <v>8.8382052502695991</v>
      </c>
      <c r="Z152" s="14">
        <f t="shared" si="1"/>
        <v>3.2662737625974998</v>
      </c>
      <c r="AA152" s="14">
        <f t="shared" si="1"/>
        <v>2.757779603993054</v>
      </c>
      <c r="AB152" s="14">
        <f t="shared" si="1"/>
        <v>20.470698943347514</v>
      </c>
      <c r="AC152" s="14">
        <f t="shared" si="1"/>
        <v>8.3378800450030468</v>
      </c>
      <c r="AD152" s="14">
        <f t="shared" si="1"/>
        <v>55.546940311120224</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155.20396621765991</v>
      </c>
      <c r="F154" s="14">
        <f>F141 + F153 - IF(OR($B$6=2005,$B$6&gt;=2020),SUM(F99:F122),0) + IF(AND(OR($B$4="AT",$B$4="BE",$B$4="CH",$B$4="GB",$B$4="IE",$B$4="LT",$B$4="LU",$B$4="NL"),SUM(F143:F149)&gt;0),SUM(F143:F149)-SUM(F27:F33),0)</f>
        <v>116.76060437451146</v>
      </c>
      <c r="G154" s="14">
        <f>G141 + G153 + IF(AND(OR($B$4="AT",$B$4="BE",$B$4="CH",$B$4="GB",$B$4="IE",$B$4="LT",$B$4="LU",$B$4="NL"),SUM(G143:G149)&gt;0),SUM(G143:G149)-SUM(G27:G33),0)</f>
        <v>106.40151142130539</v>
      </c>
      <c r="H154" s="14">
        <f t="shared" ref="H154:AD154" si="2">H141 + H153 + IF(AND(OR($B$4="AT",$B$4="BE",$B$4="CH",$B$4="GB",$B$4="IE",$B$4="LT",$B$4="LU",$B$4="NL"),SUM(H143:H149)&gt;0),SUM(H143:H149)-SUM(H27:H33),0)</f>
        <v>114.40934290115619</v>
      </c>
      <c r="I154" s="14">
        <f t="shared" si="2"/>
        <v>18.311486807883284</v>
      </c>
      <c r="J154" s="14">
        <f t="shared" si="2"/>
        <v>37.656258524850763</v>
      </c>
      <c r="K154" s="14">
        <f t="shared" si="2"/>
        <v>90.553437844664884</v>
      </c>
      <c r="L154" s="14">
        <f t="shared" si="2"/>
        <v>3.2883510534169682</v>
      </c>
      <c r="M154" s="14">
        <f t="shared" si="2"/>
        <v>215.41875060230393</v>
      </c>
      <c r="N154" s="14">
        <f t="shared" si="2"/>
        <v>11.099465962596557</v>
      </c>
      <c r="O154" s="14">
        <f t="shared" si="2"/>
        <v>0.35601828838910898</v>
      </c>
      <c r="P154" s="14">
        <f t="shared" si="2"/>
        <v>0.41584210716876607</v>
      </c>
      <c r="Q154" s="14">
        <f t="shared" si="2"/>
        <v>1.5539653416530388</v>
      </c>
      <c r="R154" s="14">
        <f t="shared" si="2"/>
        <v>3.284513610939038</v>
      </c>
      <c r="S154" s="14">
        <f t="shared" si="2"/>
        <v>17.817111270991539</v>
      </c>
      <c r="T154" s="14">
        <f t="shared" si="2"/>
        <v>28.329608770766963</v>
      </c>
      <c r="U154" s="14">
        <f t="shared" si="2"/>
        <v>4.868721223797718</v>
      </c>
      <c r="V154" s="14">
        <f t="shared" si="2"/>
        <v>22.382902949202396</v>
      </c>
      <c r="W154" s="14">
        <f t="shared" si="2"/>
        <v>30.435599507433853</v>
      </c>
      <c r="X154" s="14">
        <f t="shared" si="2"/>
        <v>5.608440326487365</v>
      </c>
      <c r="Y154" s="14">
        <f t="shared" si="2"/>
        <v>8.8382052502695991</v>
      </c>
      <c r="Z154" s="14">
        <f t="shared" si="2"/>
        <v>3.2662737625974998</v>
      </c>
      <c r="AA154" s="14">
        <f t="shared" si="2"/>
        <v>2.757779603993054</v>
      </c>
      <c r="AB154" s="14">
        <f t="shared" si="2"/>
        <v>20.470698943347514</v>
      </c>
      <c r="AC154" s="14">
        <f t="shared" si="2"/>
        <v>8.3378800450030468</v>
      </c>
      <c r="AD154" s="14">
        <f t="shared" si="2"/>
        <v>55.546940311120224</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8.9599650677930587</v>
      </c>
      <c r="F157" s="150">
        <v>0.30848572970538485</v>
      </c>
      <c r="G157" s="150">
        <v>0.5545400330007384</v>
      </c>
      <c r="H157" s="150" t="s">
        <v>457</v>
      </c>
      <c r="I157" s="150">
        <v>0.10622159909145772</v>
      </c>
      <c r="J157" s="150">
        <v>0.10622159909145772</v>
      </c>
      <c r="K157" s="150">
        <v>0.10622159909145772</v>
      </c>
      <c r="L157" s="150">
        <v>5.0986367563899702E-2</v>
      </c>
      <c r="M157" s="150">
        <v>2.5219340205510892</v>
      </c>
      <c r="N157" s="150">
        <v>2.3290452156223395E-3</v>
      </c>
      <c r="O157" s="150">
        <v>1.7467839117167545E-4</v>
      </c>
      <c r="P157" s="150">
        <v>3.4935678234335088E-3</v>
      </c>
      <c r="Q157" s="150">
        <v>8.733919558583772E-4</v>
      </c>
      <c r="R157" s="150">
        <v>5.8226130390558488E-3</v>
      </c>
      <c r="S157" s="150">
        <v>6.4048743429614341E-3</v>
      </c>
      <c r="T157" s="150">
        <v>2.3290452156223397E-4</v>
      </c>
      <c r="U157" s="150">
        <v>3.202437171480717E-3</v>
      </c>
      <c r="V157" s="150">
        <v>0.84427889066309803</v>
      </c>
      <c r="W157" s="150" t="s">
        <v>457</v>
      </c>
      <c r="X157" s="150" t="s">
        <v>457</v>
      </c>
      <c r="Y157" s="150" t="s">
        <v>457</v>
      </c>
      <c r="Z157" s="150" t="s">
        <v>457</v>
      </c>
      <c r="AA157" s="150" t="s">
        <v>457</v>
      </c>
      <c r="AB157" s="150" t="s">
        <v>457</v>
      </c>
      <c r="AC157" s="150" t="s">
        <v>457</v>
      </c>
      <c r="AD157" s="150" t="s">
        <v>457</v>
      </c>
      <c r="AE157" s="151"/>
      <c r="AF157" s="152">
        <v>29113.065195279243</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0.2248893528161354</v>
      </c>
      <c r="F158" s="150">
        <v>5.5505342610134723E-3</v>
      </c>
      <c r="G158" s="150">
        <v>1.1191071315463132E-2</v>
      </c>
      <c r="H158" s="150" t="s">
        <v>457</v>
      </c>
      <c r="I158" s="150">
        <v>1.2021991843437585E-3</v>
      </c>
      <c r="J158" s="150">
        <v>1.2021991843437585E-3</v>
      </c>
      <c r="K158" s="150">
        <v>1.2021991843437585E-3</v>
      </c>
      <c r="L158" s="150">
        <v>5.7705560848500407E-4</v>
      </c>
      <c r="M158" s="150">
        <v>7.8143587921916974E-2</v>
      </c>
      <c r="N158" s="150">
        <v>4.7032733786520586E-5</v>
      </c>
      <c r="O158" s="150">
        <v>3.5274550339890439E-6</v>
      </c>
      <c r="P158" s="150">
        <v>7.0549100679780869E-5</v>
      </c>
      <c r="Q158" s="150">
        <v>1.7637275169945217E-5</v>
      </c>
      <c r="R158" s="150">
        <v>1.1758183446630148E-4</v>
      </c>
      <c r="S158" s="150">
        <v>1.2934001791293161E-4</v>
      </c>
      <c r="T158" s="150">
        <v>4.7032733786520588E-6</v>
      </c>
      <c r="U158" s="150">
        <v>6.4670008956465807E-5</v>
      </c>
      <c r="V158" s="150">
        <v>1.7049365997613711E-2</v>
      </c>
      <c r="W158" s="150" t="s">
        <v>457</v>
      </c>
      <c r="X158" s="150" t="s">
        <v>457</v>
      </c>
      <c r="Y158" s="150" t="s">
        <v>457</v>
      </c>
      <c r="Z158" s="150" t="s">
        <v>457</v>
      </c>
      <c r="AA158" s="150" t="s">
        <v>457</v>
      </c>
      <c r="AB158" s="150" t="s">
        <v>457</v>
      </c>
      <c r="AC158" s="150" t="s">
        <v>457</v>
      </c>
      <c r="AD158" s="150" t="s">
        <v>457</v>
      </c>
      <c r="AE158" s="151"/>
      <c r="AF158" s="154">
        <v>587.90917233150731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11.345600000000001</v>
      </c>
      <c r="F159" s="150">
        <v>0.39799999999999996</v>
      </c>
      <c r="G159" s="150">
        <v>3.1457673529631998</v>
      </c>
      <c r="H159" s="150" t="s">
        <v>457</v>
      </c>
      <c r="I159" s="150">
        <v>0.42</v>
      </c>
      <c r="J159" s="150">
        <v>0.46039999999999998</v>
      </c>
      <c r="K159" s="150">
        <v>0.46039999999999998</v>
      </c>
      <c r="L159" s="150">
        <v>8.1467999999999985E-2</v>
      </c>
      <c r="M159" s="150">
        <v>1.0655999999999999</v>
      </c>
      <c r="N159" s="150">
        <v>1.8977853042424265E-2</v>
      </c>
      <c r="O159" s="150">
        <v>2.8451585134222222E-2</v>
      </c>
      <c r="P159" s="150">
        <v>3.0536555200000003E-3</v>
      </c>
      <c r="Q159" s="150">
        <v>1.8977853042424265E-2</v>
      </c>
      <c r="R159" s="150">
        <v>3.1713981810101023E-2</v>
      </c>
      <c r="S159" s="150">
        <v>6.3429954197979782E-2</v>
      </c>
      <c r="T159" s="150">
        <v>1.8659167778585881</v>
      </c>
      <c r="U159" s="150">
        <v>4.3276269879999996E-2</v>
      </c>
      <c r="V159" s="150">
        <v>8.8127649777777969E-2</v>
      </c>
      <c r="W159" s="150">
        <v>3.6400000000000002E-2</v>
      </c>
      <c r="X159" s="150" t="s">
        <v>457</v>
      </c>
      <c r="Y159" s="150" t="s">
        <v>457</v>
      </c>
      <c r="Z159" s="150" t="s">
        <v>457</v>
      </c>
      <c r="AA159" s="150" t="s">
        <v>457</v>
      </c>
      <c r="AB159" s="150" t="s">
        <v>457</v>
      </c>
      <c r="AC159" s="150" t="s">
        <v>457</v>
      </c>
      <c r="AD159" s="150">
        <v>3.1764318832548259E-2</v>
      </c>
      <c r="AE159" s="151"/>
      <c r="AF159" s="154">
        <v>6128.6210928</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8.8035154219159861E-2</v>
      </c>
      <c r="X163" s="25">
        <v>0.63385311037795089</v>
      </c>
      <c r="Y163" s="25">
        <v>0.41376522483005129</v>
      </c>
      <c r="Z163" s="25">
        <v>0.20248085470406768</v>
      </c>
      <c r="AA163" s="25">
        <v>0.23769491639173163</v>
      </c>
      <c r="AB163" s="25">
        <v>1.4877941063038016</v>
      </c>
      <c r="AC163" s="25" t="s">
        <v>457</v>
      </c>
      <c r="AD163" s="25">
        <v>2.5530194723556356E-2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5748-F04E-40E6-BF2E-EF1E75FB45AA}">
  <dimension ref="A1:AL170"/>
  <sheetViews>
    <sheetView zoomScale="80" zoomScaleNormal="80" workbookViewId="0">
      <pane xSplit="4" ySplit="13" topLeftCell="H131"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2003</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33.812131250761119</v>
      </c>
      <c r="F14" s="143">
        <v>0.3772593246076596</v>
      </c>
      <c r="G14" s="143">
        <v>44.579000000000001</v>
      </c>
      <c r="H14" s="143" t="s">
        <v>457</v>
      </c>
      <c r="I14" s="143">
        <v>0.91610183976716864</v>
      </c>
      <c r="J14" s="143">
        <v>1.2887171621136972</v>
      </c>
      <c r="K14" s="143">
        <v>1.6526657827308322</v>
      </c>
      <c r="L14" s="143">
        <v>3.5574255754498629E-2</v>
      </c>
      <c r="M14" s="143">
        <v>21.721118458834589</v>
      </c>
      <c r="N14" s="143">
        <v>0.67170618966156281</v>
      </c>
      <c r="O14" s="143">
        <v>9.9289832332032354E-2</v>
      </c>
      <c r="P14" s="143">
        <v>0.1262780176359449</v>
      </c>
      <c r="Q14" s="143">
        <v>0.6598571623945102</v>
      </c>
      <c r="R14" s="143">
        <v>0.40646602090097567</v>
      </c>
      <c r="S14" s="143">
        <v>0.72612879485125237</v>
      </c>
      <c r="T14" s="143">
        <v>6.4737810553623554</v>
      </c>
      <c r="U14" s="143">
        <v>1.8156016734896931</v>
      </c>
      <c r="V14" s="143">
        <v>3.5535081035052958</v>
      </c>
      <c r="W14" s="143">
        <v>0.66574430404019314</v>
      </c>
      <c r="X14" s="143">
        <v>1.069249680927484E-4</v>
      </c>
      <c r="Y14" s="143">
        <v>3.0083027182651214E-3</v>
      </c>
      <c r="Z14" s="143">
        <v>2.3984984704438143E-3</v>
      </c>
      <c r="AA14" s="143">
        <v>3.3776675453797375E-4</v>
      </c>
      <c r="AB14" s="143">
        <v>5.8514929113396581E-3</v>
      </c>
      <c r="AC14" s="143">
        <v>0.51071105755034463</v>
      </c>
      <c r="AD14" s="143">
        <v>2.5154425222628915E-4</v>
      </c>
      <c r="AE14" s="149"/>
      <c r="AF14" s="145">
        <v>25082.084660400003</v>
      </c>
      <c r="AG14" s="145">
        <v>76405.666929507366</v>
      </c>
      <c r="AH14" s="145">
        <v>95655.529300685768</v>
      </c>
      <c r="AI14" s="145" t="s">
        <v>445</v>
      </c>
      <c r="AJ14" s="145" t="s">
        <v>445</v>
      </c>
      <c r="AK14" s="145" t="s">
        <v>430</v>
      </c>
      <c r="AL14" s="146" t="s">
        <v>50</v>
      </c>
    </row>
    <row r="15" spans="1:38" s="1" customFormat="1" ht="26.25" customHeight="1" thickBot="1" x14ac:dyDescent="0.25">
      <c r="A15" s="70" t="s">
        <v>54</v>
      </c>
      <c r="B15" s="70" t="s">
        <v>55</v>
      </c>
      <c r="C15" s="71" t="s">
        <v>56</v>
      </c>
      <c r="D15" s="72"/>
      <c r="E15" s="143">
        <v>0.82840099999999994</v>
      </c>
      <c r="F15" s="143">
        <v>1.3568541916608003E-2</v>
      </c>
      <c r="G15" s="143">
        <v>0.46134599999999998</v>
      </c>
      <c r="H15" s="143" t="s">
        <v>457</v>
      </c>
      <c r="I15" s="143">
        <v>1.0923608606385601E-2</v>
      </c>
      <c r="J15" s="143">
        <v>1.6006429894679999E-2</v>
      </c>
      <c r="K15" s="143">
        <v>2.0559563841528E-2</v>
      </c>
      <c r="L15" s="143">
        <v>1.1738074638864243E-3</v>
      </c>
      <c r="M15" s="143">
        <v>3.1579999999999997E-2</v>
      </c>
      <c r="N15" s="143">
        <v>1.2292488696504601E-2</v>
      </c>
      <c r="O15" s="143">
        <v>4.3666020998325006E-3</v>
      </c>
      <c r="P15" s="143">
        <v>9.9830049151680028E-4</v>
      </c>
      <c r="Q15" s="143">
        <v>4.9462628987196004E-3</v>
      </c>
      <c r="R15" s="143">
        <v>1.4262503292626547E-2</v>
      </c>
      <c r="S15" s="143">
        <v>1.4383932013142659E-2</v>
      </c>
      <c r="T15" s="143">
        <v>0.20541356570947247</v>
      </c>
      <c r="U15" s="143">
        <v>5.1369526834012811E-3</v>
      </c>
      <c r="V15" s="143">
        <v>0.17746987916902865</v>
      </c>
      <c r="W15" s="143">
        <v>2.0587688838000001E-3</v>
      </c>
      <c r="X15" s="143">
        <v>3.015921818926801E-6</v>
      </c>
      <c r="Y15" s="143">
        <v>8.462602910664E-6</v>
      </c>
      <c r="Z15" s="143">
        <v>6.2303827279932006E-6</v>
      </c>
      <c r="AA15" s="143">
        <v>9.8247728017692019E-6</v>
      </c>
      <c r="AB15" s="143">
        <v>2.7533680259353203E-5</v>
      </c>
      <c r="AC15" s="143" t="s">
        <v>430</v>
      </c>
      <c r="AD15" s="143">
        <v>2.3999945639587135E-2</v>
      </c>
      <c r="AE15" s="149"/>
      <c r="AF15" s="145">
        <v>5534.0619984000014</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0.28368076533066705</v>
      </c>
      <c r="F16" s="143">
        <v>1.1400823871999999E-3</v>
      </c>
      <c r="G16" s="143">
        <v>0.23425883897660246</v>
      </c>
      <c r="H16" s="143" t="s">
        <v>457</v>
      </c>
      <c r="I16" s="143">
        <v>7.8380664119999985E-2</v>
      </c>
      <c r="J16" s="143">
        <v>0.112583135736</v>
      </c>
      <c r="K16" s="143">
        <v>0.116858444688</v>
      </c>
      <c r="L16" s="143" t="s">
        <v>429</v>
      </c>
      <c r="M16" s="143">
        <v>0.29992960505304339</v>
      </c>
      <c r="N16" s="143">
        <v>3.9902883552000001E-2</v>
      </c>
      <c r="O16" s="143">
        <v>2.2801647743999997E-3</v>
      </c>
      <c r="P16" s="143">
        <v>4.2753089519999996E-2</v>
      </c>
      <c r="Q16" s="143">
        <v>1.5676132823999999E-2</v>
      </c>
      <c r="R16" s="143">
        <v>8.1230870087999982E-3</v>
      </c>
      <c r="S16" s="143">
        <v>3.5627574599999996E-2</v>
      </c>
      <c r="T16" s="143">
        <v>7.4105355167999988E-3</v>
      </c>
      <c r="U16" s="143">
        <v>4.1327986535999988E-3</v>
      </c>
      <c r="V16" s="143">
        <v>6.555473726399999E-2</v>
      </c>
      <c r="W16" s="143">
        <v>3.7052677583999993E-2</v>
      </c>
      <c r="X16" s="143">
        <v>4.1327986535999995E-7</v>
      </c>
      <c r="Y16" s="143">
        <v>4.2753089519999998E-9</v>
      </c>
      <c r="Z16" s="143">
        <v>1.4251029839999998E-9</v>
      </c>
      <c r="AA16" s="143">
        <v>1.4251029839999998E-9</v>
      </c>
      <c r="AB16" s="143">
        <v>4.2040538027999988E-7</v>
      </c>
      <c r="AC16" s="143" t="s">
        <v>429</v>
      </c>
      <c r="AD16" s="143" t="s">
        <v>429</v>
      </c>
      <c r="AE16" s="149"/>
      <c r="AF16" s="145" t="s">
        <v>429</v>
      </c>
      <c r="AG16" s="145">
        <v>1425.1029839999999</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4.2307750768882784E-6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2.677305617222888</v>
      </c>
      <c r="F18" s="143">
        <v>0.18921252811270398</v>
      </c>
      <c r="G18" s="143">
        <v>7.8976824422520755</v>
      </c>
      <c r="H18" s="143" t="s">
        <v>445</v>
      </c>
      <c r="I18" s="143">
        <v>0.28477780625649146</v>
      </c>
      <c r="J18" s="143">
        <v>0.37089972947375544</v>
      </c>
      <c r="K18" s="143">
        <v>0.47424603733447201</v>
      </c>
      <c r="L18" s="143">
        <v>0.15917633249108448</v>
      </c>
      <c r="M18" s="143">
        <v>0.71037068002798542</v>
      </c>
      <c r="N18" s="143">
        <v>0.27559015429957961</v>
      </c>
      <c r="O18" s="143">
        <v>5.167315393390535E-3</v>
      </c>
      <c r="P18" s="143">
        <v>1.9696256560518704E-3</v>
      </c>
      <c r="Q18" s="143">
        <v>1.7224384682864208E-2</v>
      </c>
      <c r="R18" s="143">
        <v>0.220472123441319</v>
      </c>
      <c r="S18" s="143">
        <v>0.12401556943388467</v>
      </c>
      <c r="T18" s="143">
        <v>4.4783400073028439</v>
      </c>
      <c r="U18" s="143">
        <v>1.7224384872039098E-3</v>
      </c>
      <c r="V18" s="143">
        <v>0.13779507743532565</v>
      </c>
      <c r="W18" s="143">
        <v>2.4292838797515801E-2</v>
      </c>
      <c r="X18" s="143">
        <v>3.2973762002581383E-2</v>
      </c>
      <c r="Y18" s="143">
        <v>0.25936236746020996</v>
      </c>
      <c r="Z18" s="143">
        <v>2.9659473752235314E-2</v>
      </c>
      <c r="AA18" s="143">
        <v>2.6207723735210835E-2</v>
      </c>
      <c r="AB18" s="143">
        <v>0.34820332695023753</v>
      </c>
      <c r="AC18" s="143" t="s">
        <v>445</v>
      </c>
      <c r="AD18" s="143" t="s">
        <v>445</v>
      </c>
      <c r="AE18" s="149"/>
      <c r="AF18" s="145">
        <v>17568.039060148774</v>
      </c>
      <c r="AG18" s="145" t="s">
        <v>445</v>
      </c>
      <c r="AH18" s="145">
        <v>394.11435192035759</v>
      </c>
      <c r="AI18" s="145" t="s">
        <v>445</v>
      </c>
      <c r="AJ18" s="145" t="s">
        <v>445</v>
      </c>
      <c r="AK18" s="145" t="s">
        <v>430</v>
      </c>
      <c r="AL18" s="146" t="s">
        <v>50</v>
      </c>
    </row>
    <row r="19" spans="1:38" s="2" customFormat="1" ht="26.25" customHeight="1" thickBot="1" x14ac:dyDescent="0.25">
      <c r="A19" s="70" t="s">
        <v>54</v>
      </c>
      <c r="B19" s="70" t="s">
        <v>63</v>
      </c>
      <c r="C19" s="71" t="s">
        <v>64</v>
      </c>
      <c r="D19" s="72"/>
      <c r="E19" s="143">
        <v>0.58287505468221124</v>
      </c>
      <c r="F19" s="143">
        <v>0.13531532927358264</v>
      </c>
      <c r="G19" s="143">
        <v>0.63813028661727278</v>
      </c>
      <c r="H19" s="143" t="s">
        <v>445</v>
      </c>
      <c r="I19" s="143">
        <v>3.9736690042098059E-2</v>
      </c>
      <c r="J19" s="143">
        <v>5.0611023027501083E-2</v>
      </c>
      <c r="K19" s="143">
        <v>6.3660222609984704E-2</v>
      </c>
      <c r="L19" s="143">
        <v>2.0249823004635518E-2</v>
      </c>
      <c r="M19" s="143">
        <v>0.23018741326498598</v>
      </c>
      <c r="N19" s="143">
        <v>3.485218004443448E-2</v>
      </c>
      <c r="O19" s="143">
        <v>6.5690389203602927E-4</v>
      </c>
      <c r="P19" s="143">
        <v>2.8838344068167284E-3</v>
      </c>
      <c r="Q19" s="143">
        <v>2.6686346983970247E-3</v>
      </c>
      <c r="R19" s="143">
        <v>2.7902482295802881E-2</v>
      </c>
      <c r="S19" s="143">
        <v>1.5671877469614584E-2</v>
      </c>
      <c r="T19" s="143">
        <v>0.56552950509412836</v>
      </c>
      <c r="U19" s="143">
        <v>5.038721584715841E-4</v>
      </c>
      <c r="V19" s="143">
        <v>2.1003439916254706E-2</v>
      </c>
      <c r="W19" s="143">
        <v>5.6124073627582304E-3</v>
      </c>
      <c r="X19" s="143">
        <v>7.6873768639313736E-3</v>
      </c>
      <c r="Y19" s="143">
        <v>4.6942273894385253E-2</v>
      </c>
      <c r="Z19" s="143">
        <v>9.1287223295176481E-3</v>
      </c>
      <c r="AA19" s="143">
        <v>8.5949953898382427E-3</v>
      </c>
      <c r="AB19" s="143">
        <v>7.2353368477672514E-2</v>
      </c>
      <c r="AC19" s="143" t="s">
        <v>445</v>
      </c>
      <c r="AD19" s="143" t="s">
        <v>445</v>
      </c>
      <c r="AE19" s="149"/>
      <c r="AF19" s="145">
        <v>2279.4391361844155</v>
      </c>
      <c r="AG19" s="145" t="s">
        <v>445</v>
      </c>
      <c r="AH19" s="145">
        <v>4833.1084740603892</v>
      </c>
      <c r="AI19" s="145" t="s">
        <v>445</v>
      </c>
      <c r="AJ19" s="145" t="s">
        <v>445</v>
      </c>
      <c r="AK19" s="145" t="s">
        <v>430</v>
      </c>
      <c r="AL19" s="146" t="s">
        <v>50</v>
      </c>
    </row>
    <row r="20" spans="1:38" s="2" customFormat="1" ht="26.25" customHeight="1" thickBot="1" x14ac:dyDescent="0.25">
      <c r="A20" s="70" t="s">
        <v>54</v>
      </c>
      <c r="B20" s="70" t="s">
        <v>65</v>
      </c>
      <c r="C20" s="71" t="s">
        <v>66</v>
      </c>
      <c r="D20" s="72"/>
      <c r="E20" s="143">
        <v>0.1079758234699992</v>
      </c>
      <c r="F20" s="143">
        <v>2.7369275853505171E-2</v>
      </c>
      <c r="G20" s="143">
        <v>7.4858031613759937E-2</v>
      </c>
      <c r="H20" s="143" t="s">
        <v>445</v>
      </c>
      <c r="I20" s="143">
        <v>7.5891564934981873E-3</v>
      </c>
      <c r="J20" s="143">
        <v>9.3088966873742188E-3</v>
      </c>
      <c r="K20" s="143">
        <v>1.1317387450934099E-2</v>
      </c>
      <c r="L20" s="143">
        <v>3.0679567817043238E-3</v>
      </c>
      <c r="M20" s="143">
        <v>5.5111107061598233E-2</v>
      </c>
      <c r="N20" s="143">
        <v>7.0422198089043122E-3</v>
      </c>
      <c r="O20" s="143">
        <v>1.2238287126677141E-4</v>
      </c>
      <c r="P20" s="143">
        <v>6.8421738132930568E-4</v>
      </c>
      <c r="Q20" s="143">
        <v>4.7547568330429162E-4</v>
      </c>
      <c r="R20" s="143">
        <v>4.2769044555609819E-3</v>
      </c>
      <c r="S20" s="143">
        <v>2.5449611806873306E-3</v>
      </c>
      <c r="T20" s="143">
        <v>8.2830263698308815E-2</v>
      </c>
      <c r="U20" s="143">
        <v>1.1567766122213402E-4</v>
      </c>
      <c r="V20" s="143">
        <v>6.1744147757241633E-3</v>
      </c>
      <c r="W20" s="143">
        <v>3.9113998366339508E-3</v>
      </c>
      <c r="X20" s="143">
        <v>1.9816533640078893E-3</v>
      </c>
      <c r="Y20" s="143">
        <v>8.5101540455993843E-3</v>
      </c>
      <c r="Z20" s="143">
        <v>1.9798044425890435E-3</v>
      </c>
      <c r="AA20" s="143">
        <v>1.8207964469802978E-3</v>
      </c>
      <c r="AB20" s="143">
        <v>1.4292408299176615E-2</v>
      </c>
      <c r="AC20" s="143">
        <v>9.0059028517477733E-6</v>
      </c>
      <c r="AD20" s="143">
        <v>2.4693604593501962E-3</v>
      </c>
      <c r="AE20" s="149"/>
      <c r="AF20" s="145">
        <v>345.92433018674467</v>
      </c>
      <c r="AG20" s="145">
        <v>14.525649760883505</v>
      </c>
      <c r="AH20" s="145">
        <v>967.58968957028696</v>
      </c>
      <c r="AI20" s="145" t="s">
        <v>445</v>
      </c>
      <c r="AJ20" s="145" t="s">
        <v>445</v>
      </c>
      <c r="AK20" s="145" t="s">
        <v>430</v>
      </c>
      <c r="AL20" s="146" t="s">
        <v>50</v>
      </c>
    </row>
    <row r="21" spans="1:38" s="2" customFormat="1" ht="26.25" customHeight="1" thickBot="1" x14ac:dyDescent="0.25">
      <c r="A21" s="70" t="s">
        <v>54</v>
      </c>
      <c r="B21" s="70" t="s">
        <v>67</v>
      </c>
      <c r="C21" s="71" t="s">
        <v>68</v>
      </c>
      <c r="D21" s="72"/>
      <c r="E21" s="143">
        <v>1.7854089897845022</v>
      </c>
      <c r="F21" s="143">
        <v>0.90011917464500657</v>
      </c>
      <c r="G21" s="143">
        <v>4.5008858846127913</v>
      </c>
      <c r="H21" s="143">
        <v>6.1889105103839992E-2</v>
      </c>
      <c r="I21" s="143">
        <v>0.48900779862969629</v>
      </c>
      <c r="J21" s="143">
        <v>0.54064959307488525</v>
      </c>
      <c r="K21" s="143">
        <v>0.60376216679274641</v>
      </c>
      <c r="L21" s="143">
        <v>0.14180312193910857</v>
      </c>
      <c r="M21" s="143">
        <v>2.6316425344698611</v>
      </c>
      <c r="N21" s="143">
        <v>0.32027981378633585</v>
      </c>
      <c r="O21" s="143">
        <v>2.605779272571233E-2</v>
      </c>
      <c r="P21" s="143">
        <v>1.6276518807224548E-2</v>
      </c>
      <c r="Q21" s="143">
        <v>1.3231927268863242E-2</v>
      </c>
      <c r="R21" s="143">
        <v>0.1465434436053103</v>
      </c>
      <c r="S21" s="143">
        <v>8.2628902429955728E-2</v>
      </c>
      <c r="T21" s="143">
        <v>1.8837389713558619</v>
      </c>
      <c r="U21" s="143">
        <v>4.2620607793320345E-3</v>
      </c>
      <c r="V21" s="143">
        <v>1.1599765698755762</v>
      </c>
      <c r="W21" s="143">
        <v>0.42507340754304074</v>
      </c>
      <c r="X21" s="143">
        <v>9.1669509607486266E-2</v>
      </c>
      <c r="Y21" s="143">
        <v>0.23257431572322959</v>
      </c>
      <c r="Z21" s="143">
        <v>5.9440849157264539E-2</v>
      </c>
      <c r="AA21" s="143">
        <v>4.9923078308645813E-2</v>
      </c>
      <c r="AB21" s="143">
        <v>0.43360775279662622</v>
      </c>
      <c r="AC21" s="143">
        <v>9.1048940749024233E-3</v>
      </c>
      <c r="AD21" s="143">
        <v>0.20341528629390193</v>
      </c>
      <c r="AE21" s="149"/>
      <c r="AF21" s="145">
        <v>7580.5227037796003</v>
      </c>
      <c r="AG21" s="145">
        <v>1195.9701504877805</v>
      </c>
      <c r="AH21" s="145">
        <v>9173.8052090235597</v>
      </c>
      <c r="AI21" s="145">
        <v>1672.67851632</v>
      </c>
      <c r="AJ21" s="145" t="s">
        <v>445</v>
      </c>
      <c r="AK21" s="145" t="s">
        <v>430</v>
      </c>
      <c r="AL21" s="146" t="s">
        <v>50</v>
      </c>
    </row>
    <row r="22" spans="1:38" s="2" customFormat="1" ht="26.25" customHeight="1" thickBot="1" x14ac:dyDescent="0.25">
      <c r="A22" s="70" t="s">
        <v>54</v>
      </c>
      <c r="B22" s="74" t="s">
        <v>69</v>
      </c>
      <c r="C22" s="71" t="s">
        <v>70</v>
      </c>
      <c r="D22" s="72"/>
      <c r="E22" s="143">
        <v>6.8345375150399894</v>
      </c>
      <c r="F22" s="143">
        <v>0.63196578191655495</v>
      </c>
      <c r="G22" s="143">
        <v>2.5547298162920424</v>
      </c>
      <c r="H22" s="143" t="s">
        <v>445</v>
      </c>
      <c r="I22" s="143">
        <v>0.74192128486815623</v>
      </c>
      <c r="J22" s="143">
        <v>0.83278504546410215</v>
      </c>
      <c r="K22" s="143">
        <v>0.92045305207523698</v>
      </c>
      <c r="L22" s="143">
        <v>0.1133285276172091</v>
      </c>
      <c r="M22" s="143">
        <v>5.6230200927292717</v>
      </c>
      <c r="N22" s="143">
        <v>0.88235917733932501</v>
      </c>
      <c r="O22" s="143">
        <v>1.2539211454253902E-2</v>
      </c>
      <c r="P22" s="143">
        <v>4.645251696781276E-2</v>
      </c>
      <c r="Q22" s="143">
        <v>3.0770554461539854E-2</v>
      </c>
      <c r="R22" s="143">
        <v>0.17899448327804662</v>
      </c>
      <c r="S22" s="143">
        <v>0.15637944737248693</v>
      </c>
      <c r="T22" s="143">
        <v>2.1663475626448028</v>
      </c>
      <c r="U22" s="143">
        <v>1.1058412702002328E-2</v>
      </c>
      <c r="V22" s="143">
        <v>1.1907187437558735</v>
      </c>
      <c r="W22" s="143">
        <v>2.0489911475832942E-2</v>
      </c>
      <c r="X22" s="143">
        <v>6.02515147668052E-3</v>
      </c>
      <c r="Y22" s="143">
        <v>4.0334116168555367E-2</v>
      </c>
      <c r="Z22" s="143">
        <v>6.49831478155476E-3</v>
      </c>
      <c r="AA22" s="143">
        <v>5.8827542010261545E-3</v>
      </c>
      <c r="AB22" s="143">
        <v>5.8740336627816803E-2</v>
      </c>
      <c r="AC22" s="143">
        <v>1.8247602000000002E-2</v>
      </c>
      <c r="AD22" s="143">
        <v>0.40858760999999999</v>
      </c>
      <c r="AE22" s="149"/>
      <c r="AF22" s="145">
        <v>8228.6602713367902</v>
      </c>
      <c r="AG22" s="145">
        <v>5623.29108</v>
      </c>
      <c r="AH22" s="145">
        <v>2087.787567359464</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0.19534780697683085</v>
      </c>
      <c r="X23" s="143">
        <v>5.356342487322234E-2</v>
      </c>
      <c r="Y23" s="143">
        <v>0.17536485144469982</v>
      </c>
      <c r="Z23" s="143">
        <v>3.7907547278996145E-2</v>
      </c>
      <c r="AA23" s="143">
        <v>3.2402758857035516E-2</v>
      </c>
      <c r="AB23" s="143">
        <v>0.29923858245395385</v>
      </c>
      <c r="AC23" s="143">
        <v>2.7733477258645532E-3</v>
      </c>
      <c r="AD23" s="143">
        <v>0.11256673867904096</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1.5886085911915258</v>
      </c>
      <c r="F24" s="143">
        <v>0.45637291753718889</v>
      </c>
      <c r="G24" s="143">
        <v>4.0755659752978017</v>
      </c>
      <c r="H24" s="143">
        <v>9.8660037843359985E-2</v>
      </c>
      <c r="I24" s="143">
        <v>0.34409245626434404</v>
      </c>
      <c r="J24" s="143">
        <v>0.39001053934686286</v>
      </c>
      <c r="K24" s="143">
        <v>0.44595895268540597</v>
      </c>
      <c r="L24" s="143">
        <v>0.10266305595762996</v>
      </c>
      <c r="M24" s="143">
        <v>2.0322652111956052</v>
      </c>
      <c r="N24" s="143">
        <v>0.27708255121357139</v>
      </c>
      <c r="O24" s="143">
        <v>3.8042851640373736E-2</v>
      </c>
      <c r="P24" s="143">
        <v>1.1130449550017307E-2</v>
      </c>
      <c r="Q24" s="143">
        <v>1.110580176743391E-2</v>
      </c>
      <c r="R24" s="143">
        <v>0.16340771097494067</v>
      </c>
      <c r="S24" s="143">
        <v>7.9942903250754885E-2</v>
      </c>
      <c r="T24" s="143">
        <v>1.9041902294076041</v>
      </c>
      <c r="U24" s="143">
        <v>3.6470403672432387E-3</v>
      </c>
      <c r="V24" s="143">
        <v>1.5607569882777264</v>
      </c>
      <c r="W24" s="143" t="s">
        <v>429</v>
      </c>
      <c r="X24" s="143" t="s">
        <v>429</v>
      </c>
      <c r="Y24" s="143" t="s">
        <v>429</v>
      </c>
      <c r="Z24" s="143" t="s">
        <v>429</v>
      </c>
      <c r="AA24" s="143" t="s">
        <v>429</v>
      </c>
      <c r="AB24" s="143" t="s">
        <v>429</v>
      </c>
      <c r="AC24" s="143" t="s">
        <v>430</v>
      </c>
      <c r="AD24" s="143" t="s">
        <v>430</v>
      </c>
      <c r="AE24" s="149"/>
      <c r="AF24" s="145">
        <v>9975.8573373639774</v>
      </c>
      <c r="AG24" s="145">
        <v>661.9001516963458</v>
      </c>
      <c r="AH24" s="145">
        <v>4155.0798300454207</v>
      </c>
      <c r="AI24" s="145">
        <v>472.59392636256371</v>
      </c>
      <c r="AJ24" s="145" t="s">
        <v>445</v>
      </c>
      <c r="AK24" s="145" t="s">
        <v>430</v>
      </c>
      <c r="AL24" s="146" t="s">
        <v>50</v>
      </c>
    </row>
    <row r="25" spans="1:38" s="2" customFormat="1" ht="26.25" customHeight="1" thickBot="1" x14ac:dyDescent="0.25">
      <c r="A25" s="70" t="s">
        <v>74</v>
      </c>
      <c r="B25" s="74" t="s">
        <v>75</v>
      </c>
      <c r="C25" s="76" t="s">
        <v>76</v>
      </c>
      <c r="D25" s="72"/>
      <c r="E25" s="143">
        <v>1.0213974525020546</v>
      </c>
      <c r="F25" s="143">
        <v>0.12559378132043156</v>
      </c>
      <c r="G25" s="143">
        <v>6.7564775957306991E-2</v>
      </c>
      <c r="H25" s="143" t="s">
        <v>457</v>
      </c>
      <c r="I25" s="143">
        <v>8.4890052089799054E-3</v>
      </c>
      <c r="J25" s="143">
        <v>8.4890052089799054E-3</v>
      </c>
      <c r="K25" s="143">
        <v>8.4890052089799054E-3</v>
      </c>
      <c r="L25" s="143">
        <v>4.0747225003103541E-3</v>
      </c>
      <c r="M25" s="143">
        <v>0.92702437026856876</v>
      </c>
      <c r="N25" s="143">
        <v>2.8376921193131041E-4</v>
      </c>
      <c r="O25" s="143">
        <v>2.1282690894848277E-5</v>
      </c>
      <c r="P25" s="143">
        <v>4.2565381789696555E-4</v>
      </c>
      <c r="Q25" s="143">
        <v>1.0641345447424139E-4</v>
      </c>
      <c r="R25" s="143">
        <v>7.0942302982827607E-4</v>
      </c>
      <c r="S25" s="143">
        <v>7.8036533281110364E-4</v>
      </c>
      <c r="T25" s="143">
        <v>2.8376921193131041E-5</v>
      </c>
      <c r="U25" s="143">
        <v>3.9018266640555182E-4</v>
      </c>
      <c r="V25" s="143">
        <v>0.10286633932510002</v>
      </c>
      <c r="W25" s="143" t="s">
        <v>457</v>
      </c>
      <c r="X25" s="143" t="s">
        <v>457</v>
      </c>
      <c r="Y25" s="143" t="s">
        <v>457</v>
      </c>
      <c r="Z25" s="143" t="s">
        <v>457</v>
      </c>
      <c r="AA25" s="143" t="s">
        <v>457</v>
      </c>
      <c r="AB25" s="143" t="s">
        <v>457</v>
      </c>
      <c r="AC25" s="143" t="s">
        <v>430</v>
      </c>
      <c r="AD25" s="143" t="s">
        <v>430</v>
      </c>
      <c r="AE25" s="149"/>
      <c r="AF25" s="145">
        <v>3547.1151491413798</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0.11737681217098121</v>
      </c>
      <c r="F26" s="143">
        <v>8.6782565055634579E-3</v>
      </c>
      <c r="G26" s="143">
        <v>7.2184653657502915E-3</v>
      </c>
      <c r="H26" s="143" t="s">
        <v>457</v>
      </c>
      <c r="I26" s="143">
        <v>6.4467198897313156E-4</v>
      </c>
      <c r="J26" s="143">
        <v>6.4467198897313156E-4</v>
      </c>
      <c r="K26" s="143">
        <v>6.4467198897313156E-4</v>
      </c>
      <c r="L26" s="143">
        <v>3.0944255470710311E-4</v>
      </c>
      <c r="M26" s="143">
        <v>8.1056771249856122E-2</v>
      </c>
      <c r="N26" s="143">
        <v>3.4196161654453678E-3</v>
      </c>
      <c r="O26" s="143">
        <v>5.2324403389154492E-6</v>
      </c>
      <c r="P26" s="143">
        <v>5.8372052061327854E-5</v>
      </c>
      <c r="Q26" s="143">
        <v>1.1820843204011209E-5</v>
      </c>
      <c r="R26" s="143">
        <v>8.5163130794037003E-5</v>
      </c>
      <c r="S26" s="143">
        <v>9.0086711797969014E-5</v>
      </c>
      <c r="T26" s="143">
        <v>6.4344739110067626E-6</v>
      </c>
      <c r="U26" s="143">
        <v>4.2012450238607143E-5</v>
      </c>
      <c r="V26" s="143">
        <v>1.1046843021739139E-2</v>
      </c>
      <c r="W26" s="143" t="s">
        <v>457</v>
      </c>
      <c r="X26" s="143" t="s">
        <v>457</v>
      </c>
      <c r="Y26" s="143" t="s">
        <v>457</v>
      </c>
      <c r="Z26" s="143" t="s">
        <v>457</v>
      </c>
      <c r="AA26" s="143" t="s">
        <v>457</v>
      </c>
      <c r="AB26" s="143" t="s">
        <v>457</v>
      </c>
      <c r="AC26" s="143" t="s">
        <v>430</v>
      </c>
      <c r="AD26" s="143" t="s">
        <v>430</v>
      </c>
      <c r="AE26" s="149"/>
      <c r="AF26" s="145">
        <v>379.2432011399963</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19.191674279085689</v>
      </c>
      <c r="F27" s="143">
        <v>12.555440942924063</v>
      </c>
      <c r="G27" s="143">
        <v>0.77998619987747442</v>
      </c>
      <c r="H27" s="143">
        <v>1.8308389818139279</v>
      </c>
      <c r="I27" s="143">
        <v>0.82287078694985394</v>
      </c>
      <c r="J27" s="143">
        <v>0.82287078694985438</v>
      </c>
      <c r="K27" s="143">
        <v>0.82287078694985349</v>
      </c>
      <c r="L27" s="143">
        <v>0.57649242891166952</v>
      </c>
      <c r="M27" s="143">
        <v>143.01800675518894</v>
      </c>
      <c r="N27" s="143">
        <v>4.1803413052530018</v>
      </c>
      <c r="O27" s="143">
        <v>3.4317108456607682E-4</v>
      </c>
      <c r="P27" s="143">
        <v>1.6782175770824834E-2</v>
      </c>
      <c r="Q27" s="143">
        <v>5.2959049558671894E-4</v>
      </c>
      <c r="R27" s="143">
        <v>1.4918870804147723E-2</v>
      </c>
      <c r="S27" s="143">
        <v>1.0435947381718252E-2</v>
      </c>
      <c r="T27" s="143">
        <v>3.7239594414458232E-3</v>
      </c>
      <c r="U27" s="143">
        <v>3.7283882204128477E-4</v>
      </c>
      <c r="V27" s="143">
        <v>6.2408437761068233E-2</v>
      </c>
      <c r="W27" s="143">
        <v>1.5320383</v>
      </c>
      <c r="X27" s="143">
        <v>3.0226524102799999E-2</v>
      </c>
      <c r="Y27" s="143">
        <v>3.4457590395700004E-2</v>
      </c>
      <c r="Z27" s="143">
        <v>2.57789192961E-2</v>
      </c>
      <c r="AA27" s="143">
        <v>3.1676737349199999E-2</v>
      </c>
      <c r="AB27" s="143">
        <v>0.12213977114380001</v>
      </c>
      <c r="AC27" s="143">
        <v>1.4950759999999999E-3</v>
      </c>
      <c r="AD27" s="143">
        <v>2.6657699999999999E-4</v>
      </c>
      <c r="AE27" s="149"/>
      <c r="AF27" s="145">
        <v>95826.06858485032</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6.7409624669336203</v>
      </c>
      <c r="F28" s="143">
        <v>0.80559413479662312</v>
      </c>
      <c r="G28" s="143">
        <v>0.25044643908265413</v>
      </c>
      <c r="H28" s="143">
        <v>1.0351420051665826E-2</v>
      </c>
      <c r="I28" s="143">
        <v>0.69675363909415777</v>
      </c>
      <c r="J28" s="143">
        <v>0.69675363909415766</v>
      </c>
      <c r="K28" s="143">
        <v>0.69675363909415755</v>
      </c>
      <c r="L28" s="143">
        <v>0.49974112771968587</v>
      </c>
      <c r="M28" s="143">
        <v>3.3104251863346454</v>
      </c>
      <c r="N28" s="143">
        <v>1.4328953352200436E-2</v>
      </c>
      <c r="O28" s="143">
        <v>2.4894077903604807E-5</v>
      </c>
      <c r="P28" s="143">
        <v>2.5727226616482999E-3</v>
      </c>
      <c r="Q28" s="143">
        <v>4.9259759038139143E-5</v>
      </c>
      <c r="R28" s="143">
        <v>4.0856273385802963E-3</v>
      </c>
      <c r="S28" s="143">
        <v>2.7412282722710521E-3</v>
      </c>
      <c r="T28" s="143">
        <v>1.0750226315047622E-4</v>
      </c>
      <c r="U28" s="143">
        <v>4.8731362269068671E-5</v>
      </c>
      <c r="V28" s="143">
        <v>8.7557933053602453E-3</v>
      </c>
      <c r="W28" s="143">
        <v>0.42096899999999998</v>
      </c>
      <c r="X28" s="143">
        <v>1.19831484685E-2</v>
      </c>
      <c r="Y28" s="143">
        <v>1.3431378059900001E-2</v>
      </c>
      <c r="Z28" s="143">
        <v>1.0535005348E-2</v>
      </c>
      <c r="AA28" s="143">
        <v>1.11652316918E-2</v>
      </c>
      <c r="AB28" s="143">
        <v>4.7114763568200005E-2</v>
      </c>
      <c r="AC28" s="143">
        <v>3.8453080000000001E-4</v>
      </c>
      <c r="AD28" s="143">
        <v>6.7295300000000006E-5</v>
      </c>
      <c r="AE28" s="149"/>
      <c r="AF28" s="145">
        <v>20888.405458480971</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29.152481357706133</v>
      </c>
      <c r="F29" s="143">
        <v>1.3464098729319571</v>
      </c>
      <c r="G29" s="143">
        <v>0.43955974139852594</v>
      </c>
      <c r="H29" s="143">
        <v>1.544227528073226E-2</v>
      </c>
      <c r="I29" s="143">
        <v>0.71463219967971159</v>
      </c>
      <c r="J29" s="143">
        <v>0.71463219967971092</v>
      </c>
      <c r="K29" s="143">
        <v>0.71463219967971148</v>
      </c>
      <c r="L29" s="143">
        <v>0.43849775079904635</v>
      </c>
      <c r="M29" s="143">
        <v>5.6778639167911766</v>
      </c>
      <c r="N29" s="143">
        <v>2.1527460308109806E-3</v>
      </c>
      <c r="O29" s="143">
        <v>4.2214653188790524E-5</v>
      </c>
      <c r="P29" s="143">
        <v>4.4666349641552007E-3</v>
      </c>
      <c r="Q29" s="143">
        <v>8.4364360186728297E-5</v>
      </c>
      <c r="R29" s="143">
        <v>7.1585009472281752E-3</v>
      </c>
      <c r="S29" s="143">
        <v>4.8005853105960658E-3</v>
      </c>
      <c r="T29" s="143">
        <v>1.6983280561795342E-4</v>
      </c>
      <c r="U29" s="143">
        <v>8.4299413995875545E-5</v>
      </c>
      <c r="V29" s="143">
        <v>1.5171946133532014E-2</v>
      </c>
      <c r="W29" s="143">
        <v>0.33555829999999998</v>
      </c>
      <c r="X29" s="143">
        <v>4.7936908026000001E-3</v>
      </c>
      <c r="Y29" s="143">
        <v>2.9028460972899999E-2</v>
      </c>
      <c r="Z29" s="143">
        <v>3.2437307766100001E-2</v>
      </c>
      <c r="AA29" s="143">
        <v>7.4568523604000006E-3</v>
      </c>
      <c r="AB29" s="143">
        <v>7.3716311902000009E-2</v>
      </c>
      <c r="AC29" s="143">
        <v>2.9675710000000001E-4</v>
      </c>
      <c r="AD29" s="143">
        <v>6.5845400000000005E-5</v>
      </c>
      <c r="AE29" s="149"/>
      <c r="AF29" s="145">
        <v>36458.511204150716</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4.373979225018286E-2</v>
      </c>
      <c r="F30" s="143">
        <v>0.23637758724933158</v>
      </c>
      <c r="G30" s="143">
        <v>1.3197475330067787E-3</v>
      </c>
      <c r="H30" s="143">
        <v>2.5793731866110517E-4</v>
      </c>
      <c r="I30" s="143">
        <v>5.7537804584978187E-3</v>
      </c>
      <c r="J30" s="143">
        <v>5.7537804584978178E-3</v>
      </c>
      <c r="K30" s="143">
        <v>5.7537804584978178E-3</v>
      </c>
      <c r="L30" s="143">
        <v>8.3898278783332717E-4</v>
      </c>
      <c r="M30" s="143">
        <v>2.0140137384749521</v>
      </c>
      <c r="N30" s="143">
        <v>1.1731673447416654E-2</v>
      </c>
      <c r="O30" s="143">
        <v>8.1128295900829894E-5</v>
      </c>
      <c r="P30" s="143">
        <v>3.8272678457196581E-5</v>
      </c>
      <c r="Q30" s="143">
        <v>1.3197475330067782E-6</v>
      </c>
      <c r="R30" s="143">
        <v>3.6560296856012655E-4</v>
      </c>
      <c r="S30" s="143">
        <v>1.3711310501823937E-2</v>
      </c>
      <c r="T30" s="143">
        <v>5.7132936348238132E-4</v>
      </c>
      <c r="U30" s="143">
        <v>8.0776328952530973E-5</v>
      </c>
      <c r="V30" s="143">
        <v>8.0679482348399254E-3</v>
      </c>
      <c r="W30" s="143">
        <v>3.8073999999999998E-3</v>
      </c>
      <c r="X30" s="143">
        <v>4.8529353599999998E-5</v>
      </c>
      <c r="Y30" s="143">
        <v>7.6140773900000005E-5</v>
      </c>
      <c r="Z30" s="143">
        <v>3.3726945100000005E-5</v>
      </c>
      <c r="AA30" s="143">
        <v>8.7344081200000008E-5</v>
      </c>
      <c r="AB30" s="143">
        <v>2.4574115380000003E-4</v>
      </c>
      <c r="AC30" s="143">
        <v>3.8074000000000002E-6</v>
      </c>
      <c r="AD30" s="143">
        <v>2.3584999999999999E-6</v>
      </c>
      <c r="AE30" s="149"/>
      <c r="AF30" s="145">
        <v>197.23302638834085</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2.3816322868867386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0.54228811219730411</v>
      </c>
      <c r="J32" s="143">
        <v>1.0116194310788398</v>
      </c>
      <c r="K32" s="143">
        <v>1.3361474577631811</v>
      </c>
      <c r="L32" s="143">
        <v>0.23930400968538576</v>
      </c>
      <c r="M32" s="143" t="s">
        <v>430</v>
      </c>
      <c r="N32" s="143">
        <v>1.366176448979546</v>
      </c>
      <c r="O32" s="143">
        <v>6.3732212061464524E-3</v>
      </c>
      <c r="P32" s="143" t="s">
        <v>430</v>
      </c>
      <c r="Q32" s="143">
        <v>4.3162147864516033E-12</v>
      </c>
      <c r="R32" s="143">
        <v>0.50575139807263492</v>
      </c>
      <c r="S32" s="143">
        <v>11.069631848564752</v>
      </c>
      <c r="T32" s="143">
        <v>8.0295607989398624E-2</v>
      </c>
      <c r="U32" s="143">
        <v>1.089216871401978E-2</v>
      </c>
      <c r="V32" s="143">
        <v>4.3162147864515976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54049.086295793662</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0.30862123170458944</v>
      </c>
      <c r="J33" s="143">
        <v>0.56722390407574874</v>
      </c>
      <c r="K33" s="143">
        <v>1.1344478081514975</v>
      </c>
      <c r="L33" s="143">
        <v>4.0479849658170176E-2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54049.086295793662</v>
      </c>
      <c r="AL33" s="146" t="s">
        <v>431</v>
      </c>
    </row>
    <row r="34" spans="1:38" s="2" customFormat="1" ht="26.25" customHeight="1" thickBot="1" x14ac:dyDescent="0.25">
      <c r="A34" s="70" t="s">
        <v>71</v>
      </c>
      <c r="B34" s="70" t="s">
        <v>94</v>
      </c>
      <c r="C34" s="71" t="s">
        <v>95</v>
      </c>
      <c r="D34" s="72"/>
      <c r="E34" s="143">
        <v>2.1428074245939674</v>
      </c>
      <c r="F34" s="143">
        <v>0.19015371229698375</v>
      </c>
      <c r="G34" s="143">
        <v>0.11157403320000001</v>
      </c>
      <c r="H34" s="143">
        <v>2.8625290023201857E-4</v>
      </c>
      <c r="I34" s="143">
        <v>5.6023781902552201E-2</v>
      </c>
      <c r="J34" s="143">
        <v>5.8886310904872396E-2</v>
      </c>
      <c r="K34" s="143">
        <v>6.2157772621809743E-2</v>
      </c>
      <c r="L34" s="143">
        <v>4.040255220417633E-2</v>
      </c>
      <c r="M34" s="143">
        <v>0.43755800464037109</v>
      </c>
      <c r="N34" s="143" t="s">
        <v>457</v>
      </c>
      <c r="O34" s="143">
        <v>4.089327146171694E-4</v>
      </c>
      <c r="P34" s="143" t="s">
        <v>457</v>
      </c>
      <c r="Q34" s="143" t="s">
        <v>457</v>
      </c>
      <c r="R34" s="143">
        <v>2.044663573085847E-3</v>
      </c>
      <c r="S34" s="143">
        <v>6.9518561484918792E-2</v>
      </c>
      <c r="T34" s="143">
        <v>2.8625290023201857E-3</v>
      </c>
      <c r="U34" s="143">
        <v>4.089327146171694E-4</v>
      </c>
      <c r="V34" s="143">
        <v>4.0893271461716937E-2</v>
      </c>
      <c r="W34" s="143">
        <v>1.9199223431378257E-2</v>
      </c>
      <c r="X34" s="143">
        <v>1.226798143851508E-3</v>
      </c>
      <c r="Y34" s="143">
        <v>2.044663573085847E-3</v>
      </c>
      <c r="Z34" s="143">
        <v>1.8559249316998975E-3</v>
      </c>
      <c r="AA34" s="143">
        <v>4.2664940958618363E-4</v>
      </c>
      <c r="AB34" s="143">
        <v>5.5540360582234365E-3</v>
      </c>
      <c r="AC34" s="143" t="s">
        <v>430</v>
      </c>
      <c r="AD34" s="143" t="s">
        <v>430</v>
      </c>
      <c r="AE34" s="149"/>
      <c r="AF34" s="145">
        <v>1771.0164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4.304552450056117</v>
      </c>
      <c r="F36" s="143">
        <v>0.15135308102110986</v>
      </c>
      <c r="G36" s="143">
        <v>0.61270523678444555</v>
      </c>
      <c r="H36" s="143" t="s">
        <v>457</v>
      </c>
      <c r="I36" s="143">
        <v>0.14792654051055495</v>
      </c>
      <c r="J36" s="143">
        <v>0.16189272197559459</v>
      </c>
      <c r="K36" s="143">
        <v>0.16189272197559459</v>
      </c>
      <c r="L36" s="143">
        <v>3.0160743812434318E-2</v>
      </c>
      <c r="M36" s="143">
        <v>0.40449742841293335</v>
      </c>
      <c r="N36" s="143">
        <v>7.9560359045515311E-3</v>
      </c>
      <c r="O36" s="143">
        <v>7.1661814650396394E-4</v>
      </c>
      <c r="P36" s="143">
        <v>1.4698544395118915E-3</v>
      </c>
      <c r="Q36" s="143">
        <v>1.3066472586015856E-2</v>
      </c>
      <c r="R36" s="143">
        <v>1.4123090732519819E-2</v>
      </c>
      <c r="S36" s="143">
        <v>5.4392396892348829E-2</v>
      </c>
      <c r="T36" s="143">
        <v>0.58166181465039646</v>
      </c>
      <c r="U36" s="143">
        <v>7.3361814650396385E-3</v>
      </c>
      <c r="V36" s="143">
        <v>6.5594177580475657E-2</v>
      </c>
      <c r="W36" s="143">
        <v>1.2886035904551531E-2</v>
      </c>
      <c r="X36" s="143" t="s">
        <v>457</v>
      </c>
      <c r="Y36" s="143" t="s">
        <v>457</v>
      </c>
      <c r="Z36" s="143" t="s">
        <v>457</v>
      </c>
      <c r="AA36" s="143" t="s">
        <v>457</v>
      </c>
      <c r="AB36" s="143" t="s">
        <v>457</v>
      </c>
      <c r="AC36" s="143">
        <v>5.3929451720317115E-3</v>
      </c>
      <c r="AD36" s="143">
        <v>1.1121148956715062E-2</v>
      </c>
      <c r="AE36" s="149"/>
      <c r="AF36" s="145">
        <v>2332.0761152217242</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9.3584285342532686E-2</v>
      </c>
      <c r="F37" s="143">
        <v>3.1194761780844226E-3</v>
      </c>
      <c r="G37" s="143">
        <v>1.9701505426558279E-4</v>
      </c>
      <c r="H37" s="143" t="s">
        <v>457</v>
      </c>
      <c r="I37" s="143">
        <v>3.8993452226055282E-4</v>
      </c>
      <c r="J37" s="143">
        <v>3.8993452226055282E-4</v>
      </c>
      <c r="K37" s="143">
        <v>3.8993452226055282E-4</v>
      </c>
      <c r="L37" s="143">
        <v>9.7483630565138216E-6</v>
      </c>
      <c r="M37" s="143">
        <v>9.3584285342532651E-3</v>
      </c>
      <c r="N37" s="143">
        <v>2.924508916954146E-6</v>
      </c>
      <c r="O37" s="143">
        <v>4.8741815282569097E-7</v>
      </c>
      <c r="P37" s="143">
        <v>1.9496726113027641E-4</v>
      </c>
      <c r="Q37" s="143">
        <v>2.3396071335633165E-4</v>
      </c>
      <c r="R37" s="143">
        <v>1.4817511845901006E-6</v>
      </c>
      <c r="S37" s="143">
        <v>1.4817511845901009E-7</v>
      </c>
      <c r="T37" s="143">
        <v>9.9433303176440956E-7</v>
      </c>
      <c r="U37" s="143">
        <v>2.1446398724330402E-5</v>
      </c>
      <c r="V37" s="143">
        <v>2.924508916954146E-6</v>
      </c>
      <c r="W37" s="143">
        <v>9.7483630565138189E-4</v>
      </c>
      <c r="X37" s="143" t="s">
        <v>457</v>
      </c>
      <c r="Y37" s="143" t="s">
        <v>457</v>
      </c>
      <c r="Z37" s="143" t="s">
        <v>457</v>
      </c>
      <c r="AA37" s="143" t="s">
        <v>457</v>
      </c>
      <c r="AB37" s="143" t="s">
        <v>457</v>
      </c>
      <c r="AC37" s="143" t="s">
        <v>457</v>
      </c>
      <c r="AD37" s="143" t="s">
        <v>457</v>
      </c>
      <c r="AE37" s="149"/>
      <c r="AF37" s="145" t="s">
        <v>445</v>
      </c>
      <c r="AG37" s="145" t="s">
        <v>430</v>
      </c>
      <c r="AH37" s="145">
        <v>1949.6726113027639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3.3135137205077636</v>
      </c>
      <c r="F39" s="143">
        <v>0.62874372363207509</v>
      </c>
      <c r="G39" s="143">
        <v>2.0009674134183122</v>
      </c>
      <c r="H39" s="143" t="s">
        <v>445</v>
      </c>
      <c r="I39" s="143">
        <v>0.48307413011641198</v>
      </c>
      <c r="J39" s="143">
        <v>0.59846332727949358</v>
      </c>
      <c r="K39" s="143">
        <v>0.73248477518041888</v>
      </c>
      <c r="L39" s="143">
        <v>0.20229537861407912</v>
      </c>
      <c r="M39" s="143">
        <v>2.3253972434834296</v>
      </c>
      <c r="N39" s="143">
        <v>0.4871580226612538</v>
      </c>
      <c r="O39" s="143">
        <v>8.338408608166252E-3</v>
      </c>
      <c r="P39" s="143">
        <v>1.2396413357545873E-2</v>
      </c>
      <c r="Q39" s="143">
        <v>2.6863232614695226E-2</v>
      </c>
      <c r="R39" s="143">
        <v>0.28387866107143361</v>
      </c>
      <c r="S39" s="143">
        <v>0.17081380999648982</v>
      </c>
      <c r="T39" s="143">
        <v>5.4676004008020582</v>
      </c>
      <c r="U39" s="143">
        <v>4.9263635939648456E-3</v>
      </c>
      <c r="V39" s="143">
        <v>0.4038303240042535</v>
      </c>
      <c r="W39" s="143">
        <v>0.37039931835728163</v>
      </c>
      <c r="X39" s="143">
        <v>0.10287875046135767</v>
      </c>
      <c r="Y39" s="143">
        <v>0.42296665201011341</v>
      </c>
      <c r="Z39" s="143">
        <v>7.8353880809673454E-2</v>
      </c>
      <c r="AA39" s="143">
        <v>6.780376429046886E-2</v>
      </c>
      <c r="AB39" s="143">
        <v>0.67200304757161333</v>
      </c>
      <c r="AC39" s="143">
        <v>5.3391804298148111E-3</v>
      </c>
      <c r="AD39" s="143">
        <v>0.19888432586743482</v>
      </c>
      <c r="AE39" s="149"/>
      <c r="AF39" s="145">
        <v>21255.18844985533</v>
      </c>
      <c r="AG39" s="145">
        <v>1169.8917617822399</v>
      </c>
      <c r="AH39" s="145">
        <v>13418.45418423684</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5.5666428360646094</v>
      </c>
      <c r="F41" s="143">
        <v>10.77007538373322</v>
      </c>
      <c r="G41" s="143">
        <v>12.558194880351701</v>
      </c>
      <c r="H41" s="143">
        <v>5.1337902785016355E-2</v>
      </c>
      <c r="I41" s="143">
        <v>9.0226178580205865</v>
      </c>
      <c r="J41" s="143">
        <v>9.1632857167216795</v>
      </c>
      <c r="K41" s="143">
        <v>10.041142635801473</v>
      </c>
      <c r="L41" s="143">
        <v>0.59583541924754879</v>
      </c>
      <c r="M41" s="143">
        <v>25.354640911787911</v>
      </c>
      <c r="N41" s="143">
        <v>2.7874435673954983</v>
      </c>
      <c r="O41" s="143">
        <v>4.035215759045413E-2</v>
      </c>
      <c r="P41" s="143">
        <v>0.11654901804504952</v>
      </c>
      <c r="Q41" s="143">
        <v>5.6424160773330435E-2</v>
      </c>
      <c r="R41" s="143">
        <v>0.26185101320806209</v>
      </c>
      <c r="S41" s="143">
        <v>0.48443713076700901</v>
      </c>
      <c r="T41" s="143">
        <v>0.27207311955228003</v>
      </c>
      <c r="U41" s="143">
        <v>2.5571960779132628</v>
      </c>
      <c r="V41" s="143">
        <v>5.0334983998739737</v>
      </c>
      <c r="W41" s="143">
        <v>17.683015876851243</v>
      </c>
      <c r="X41" s="143">
        <v>4.9810850538753959</v>
      </c>
      <c r="Y41" s="143">
        <v>7.1034127454614566</v>
      </c>
      <c r="Z41" s="143">
        <v>2.7995108547852476</v>
      </c>
      <c r="AA41" s="143">
        <v>2.3958500545094612</v>
      </c>
      <c r="AB41" s="143">
        <v>17.279858708631558</v>
      </c>
      <c r="AC41" s="143">
        <v>1.6419155479690882E-2</v>
      </c>
      <c r="AD41" s="143">
        <v>3.6217743929890833</v>
      </c>
      <c r="AE41" s="149"/>
      <c r="AF41" s="145">
        <v>44353.450481614425</v>
      </c>
      <c r="AG41" s="145">
        <v>21304.328631343204</v>
      </c>
      <c r="AH41" s="145">
        <v>22564.605152105283</v>
      </c>
      <c r="AI41" s="145">
        <v>642.09434565161985</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0.11433380428799998</v>
      </c>
      <c r="F43" s="143">
        <v>1.1433380428799999E-2</v>
      </c>
      <c r="G43" s="143">
        <v>7.2030296701439997E-2</v>
      </c>
      <c r="H43" s="143" t="s">
        <v>457</v>
      </c>
      <c r="I43" s="143">
        <v>1.8865077707519998E-2</v>
      </c>
      <c r="J43" s="143">
        <v>2.4581767921919996E-2</v>
      </c>
      <c r="K43" s="143">
        <v>3.1441796179199996E-2</v>
      </c>
      <c r="L43" s="143">
        <v>1.0564443516211199E-2</v>
      </c>
      <c r="M43" s="143">
        <v>4.5733521715199996E-2</v>
      </c>
      <c r="N43" s="143">
        <v>1.8293408686079995E-2</v>
      </c>
      <c r="O43" s="143">
        <v>3.4300141286399994E-4</v>
      </c>
      <c r="P43" s="143">
        <v>1.14333804288E-4</v>
      </c>
      <c r="Q43" s="143">
        <v>1.1433380428799997E-3</v>
      </c>
      <c r="R43" s="143">
        <v>1.4634726948864E-2</v>
      </c>
      <c r="S43" s="143">
        <v>8.2320339087359994E-3</v>
      </c>
      <c r="T43" s="143">
        <v>0.29726789114879992</v>
      </c>
      <c r="U43" s="143">
        <v>1.14333804288E-4</v>
      </c>
      <c r="V43" s="143">
        <v>9.1467043430399977E-3</v>
      </c>
      <c r="W43" s="143">
        <v>6.8600282572799992E-3</v>
      </c>
      <c r="X43" s="143">
        <v>2.1723422814719996E-3</v>
      </c>
      <c r="Y43" s="143">
        <v>1.71500706432E-2</v>
      </c>
      <c r="Z43" s="143">
        <v>1.9436746728959998E-3</v>
      </c>
      <c r="AA43" s="143">
        <v>1.7150070643199998E-3</v>
      </c>
      <c r="AB43" s="143">
        <v>2.2981094661887996E-2</v>
      </c>
      <c r="AC43" s="143">
        <v>2.5153436943359996E-4</v>
      </c>
      <c r="AD43" s="143">
        <v>1.4863394557440001E-7</v>
      </c>
      <c r="AE43" s="149"/>
      <c r="AF43" s="145">
        <v>1143.3380428799999</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9.5695929681428531</v>
      </c>
      <c r="F44" s="143">
        <v>1.0623188780957542</v>
      </c>
      <c r="G44" s="143">
        <v>0.64827267031295999</v>
      </c>
      <c r="H44" s="143">
        <v>1.8357451200000001E-3</v>
      </c>
      <c r="I44" s="143">
        <v>0.58042201168226915</v>
      </c>
      <c r="J44" s="143">
        <v>0.58042201168226915</v>
      </c>
      <c r="K44" s="143">
        <v>0.58044594900310253</v>
      </c>
      <c r="L44" s="143">
        <v>0.32503632654207076</v>
      </c>
      <c r="M44" s="143">
        <v>3.2301919730015372</v>
      </c>
      <c r="N44" s="143" t="s">
        <v>457</v>
      </c>
      <c r="O44" s="143">
        <v>2.3760000000000001E-3</v>
      </c>
      <c r="P44" s="143" t="s">
        <v>457</v>
      </c>
      <c r="Q44" s="143" t="s">
        <v>457</v>
      </c>
      <c r="R44" s="143">
        <v>1.188E-2</v>
      </c>
      <c r="S44" s="143">
        <v>0.40391999999999995</v>
      </c>
      <c r="T44" s="143">
        <v>1.6632000000000001E-2</v>
      </c>
      <c r="U44" s="143">
        <v>2.3760000000000001E-3</v>
      </c>
      <c r="V44" s="143">
        <v>0.23760000000000001</v>
      </c>
      <c r="W44" s="143" t="s">
        <v>457</v>
      </c>
      <c r="X44" s="143">
        <v>7.1279999999999998E-3</v>
      </c>
      <c r="Y44" s="143">
        <v>1.188E-2</v>
      </c>
      <c r="Z44" s="143" t="s">
        <v>457</v>
      </c>
      <c r="AA44" s="143" t="s">
        <v>457</v>
      </c>
      <c r="AB44" s="143">
        <v>1.9008000000000001E-2</v>
      </c>
      <c r="AC44" s="143" t="s">
        <v>429</v>
      </c>
      <c r="AD44" s="143" t="s">
        <v>429</v>
      </c>
      <c r="AE44" s="149"/>
      <c r="AF44" s="145">
        <v>10290.04238592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3.4798924174431982</v>
      </c>
      <c r="F45" s="143">
        <v>0.12412355119542616</v>
      </c>
      <c r="G45" s="143">
        <v>0.1209504358799097</v>
      </c>
      <c r="H45" s="143" t="s">
        <v>457</v>
      </c>
      <c r="I45" s="143">
        <v>6.206177559771308E-2</v>
      </c>
      <c r="J45" s="143">
        <v>6.6494759568978309E-2</v>
      </c>
      <c r="K45" s="143">
        <v>6.6494759568978309E-2</v>
      </c>
      <c r="L45" s="143">
        <v>2.0613375466383276E-2</v>
      </c>
      <c r="M45" s="143">
        <v>0.32804081387362632</v>
      </c>
      <c r="N45" s="143">
        <v>5.7628791626447877E-3</v>
      </c>
      <c r="O45" s="143">
        <v>4.4329839712652211E-4</v>
      </c>
      <c r="P45" s="143">
        <v>1.329895191379566E-3</v>
      </c>
      <c r="Q45" s="143">
        <v>1.7731935885060884E-3</v>
      </c>
      <c r="R45" s="143">
        <v>2.2164919856326104E-3</v>
      </c>
      <c r="S45" s="143">
        <v>3.9010258947133947E-2</v>
      </c>
      <c r="T45" s="143">
        <v>4.4329839712652211E-2</v>
      </c>
      <c r="U45" s="143">
        <v>4.4329839712652207E-3</v>
      </c>
      <c r="V45" s="143">
        <v>5.3195807655182649E-2</v>
      </c>
      <c r="W45" s="143">
        <v>5.7628791626447877E-3</v>
      </c>
      <c r="X45" s="143" t="s">
        <v>457</v>
      </c>
      <c r="Y45" s="143" t="s">
        <v>457</v>
      </c>
      <c r="Z45" s="143" t="s">
        <v>457</v>
      </c>
      <c r="AA45" s="143" t="s">
        <v>457</v>
      </c>
      <c r="AB45" s="143" t="s">
        <v>457</v>
      </c>
      <c r="AC45" s="143">
        <v>3.5463871770121769E-3</v>
      </c>
      <c r="AD45" s="143">
        <v>1.684533909080784E-3</v>
      </c>
      <c r="AE45" s="149"/>
      <c r="AF45" s="145">
        <v>1919.8481885699953</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1.3389394408371776E-2</v>
      </c>
      <c r="J48" s="143">
        <v>0.13389394408371777</v>
      </c>
      <c r="K48" s="143">
        <v>0.33473486020929444</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2.8345544632662412</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3.2143303992000001</v>
      </c>
      <c r="AL52" s="146" t="s">
        <v>133</v>
      </c>
    </row>
    <row r="53" spans="1:38" s="2" customFormat="1" ht="26.25" customHeight="1" thickBot="1" x14ac:dyDescent="0.25">
      <c r="A53" s="70" t="s">
        <v>120</v>
      </c>
      <c r="B53" s="74" t="s">
        <v>134</v>
      </c>
      <c r="C53" s="76" t="s">
        <v>135</v>
      </c>
      <c r="D53" s="73"/>
      <c r="E53" s="143" t="s">
        <v>430</v>
      </c>
      <c r="F53" s="143">
        <v>3.5297355664699648</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1.5829592997496387</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3966.87</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239.65100000000001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4.3667999999999988E-3</v>
      </c>
      <c r="J59" s="143">
        <v>4.953599999999999E-3</v>
      </c>
      <c r="K59" s="143">
        <v>5.6222999999999993E-3</v>
      </c>
      <c r="L59" s="143">
        <v>8.5242960000000008E-5</v>
      </c>
      <c r="M59" s="143" t="s">
        <v>429</v>
      </c>
      <c r="N59" s="143">
        <v>0.13672160540210726</v>
      </c>
      <c r="O59" s="143">
        <v>2.3183114921573444E-4</v>
      </c>
      <c r="P59" s="143">
        <v>5.639136062004351E-4</v>
      </c>
      <c r="Q59" s="143">
        <v>1.6545968086120527E-4</v>
      </c>
      <c r="R59" s="143">
        <v>1.6545968086120529E-3</v>
      </c>
      <c r="S59" s="143">
        <v>1.6545968086120529E-3</v>
      </c>
      <c r="T59" s="143">
        <v>4.0183035431028222E-3</v>
      </c>
      <c r="U59" s="143">
        <v>1.0964986787230666E-4</v>
      </c>
      <c r="V59" s="143">
        <v>3.2973809352805583E-2</v>
      </c>
      <c r="W59" s="143">
        <v>1.4125808426966289E-2</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1.6121391401110059</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0.42805151499999999</v>
      </c>
      <c r="J60" s="143">
        <v>4.2805151500000003</v>
      </c>
      <c r="K60" s="143">
        <v>8.7322509060000009</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85.610302999999988</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0.16941821540057589</v>
      </c>
      <c r="J61" s="143">
        <v>1.6941821540057587</v>
      </c>
      <c r="K61" s="143">
        <v>5.6579646227228961</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15540571.63916456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5.1366181799999993E-8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85.610302999999988</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3.7737315E-2</v>
      </c>
      <c r="X63" s="143">
        <v>1.8235799999999996E-2</v>
      </c>
      <c r="Y63" s="143" t="s">
        <v>430</v>
      </c>
      <c r="Z63" s="143">
        <v>3.0327000000000002E-3</v>
      </c>
      <c r="AA63" s="143" t="s">
        <v>430</v>
      </c>
      <c r="AB63" s="143">
        <v>2.1268499999999996E-2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0.154</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1.0257179999999999E-3</v>
      </c>
      <c r="J73" s="143">
        <v>1.4531004999999999E-3</v>
      </c>
      <c r="K73" s="143">
        <v>1.7095299999999999E-3</v>
      </c>
      <c r="L73" s="143" t="s">
        <v>457</v>
      </c>
      <c r="M73" s="143" t="s">
        <v>445</v>
      </c>
      <c r="N73" s="143">
        <v>8.591835294117646E-2</v>
      </c>
      <c r="O73" s="143">
        <v>1.7761901960784315E-3</v>
      </c>
      <c r="P73" s="143" t="s">
        <v>445</v>
      </c>
      <c r="Q73" s="143">
        <v>1.6632647058823528E-3</v>
      </c>
      <c r="R73" s="143">
        <v>6.0986372549019612E-3</v>
      </c>
      <c r="S73" s="143" t="s">
        <v>445</v>
      </c>
      <c r="T73" s="143">
        <v>2.7721078431372547E-3</v>
      </c>
      <c r="U73" s="143" t="s">
        <v>445</v>
      </c>
      <c r="V73" s="143">
        <v>0.25072107843137253</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1.8760616354389206E-2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7.9999999999999996E-6</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4.9699999999999996E-3</v>
      </c>
      <c r="O80" s="143">
        <v>2.0000000000000002E-5</v>
      </c>
      <c r="P80" s="143" t="s">
        <v>445</v>
      </c>
      <c r="Q80" s="143" t="s">
        <v>445</v>
      </c>
      <c r="R80" s="143">
        <v>0.185</v>
      </c>
      <c r="S80" s="143">
        <v>4.0000000000000003E-5</v>
      </c>
      <c r="T80" s="143">
        <v>1.1630000000000001E-2</v>
      </c>
      <c r="U80" s="143" t="s">
        <v>445</v>
      </c>
      <c r="V80" s="143">
        <v>7.4999999999999997E-3</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8.9985538999999992</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5.28E-2</v>
      </c>
      <c r="G83" s="143" t="s">
        <v>457</v>
      </c>
      <c r="H83" s="143" t="s">
        <v>430</v>
      </c>
      <c r="I83" s="143">
        <v>0.33</v>
      </c>
      <c r="J83" s="143">
        <v>6.6</v>
      </c>
      <c r="K83" s="143">
        <v>49.5</v>
      </c>
      <c r="L83" s="143">
        <v>1.881E-2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3.3</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6.0792496107842604</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1.1603397420313075</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2.2591939999999995</v>
      </c>
      <c r="AL86" s="146" t="s">
        <v>220</v>
      </c>
    </row>
    <row r="87" spans="1:38" s="2" customFormat="1" ht="26.25" customHeight="1" thickBot="1" x14ac:dyDescent="0.25">
      <c r="A87" s="70" t="s">
        <v>209</v>
      </c>
      <c r="B87" s="76" t="s">
        <v>221</v>
      </c>
      <c r="C87" s="80" t="s">
        <v>222</v>
      </c>
      <c r="D87" s="72"/>
      <c r="E87" s="143" t="s">
        <v>430</v>
      </c>
      <c r="F87" s="143">
        <v>6.9103624058130531E-2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0.22097700000000001</v>
      </c>
      <c r="AL87" s="146" t="s">
        <v>220</v>
      </c>
    </row>
    <row r="88" spans="1:38" s="2" customFormat="1" ht="26.25" customHeight="1" thickBot="1" x14ac:dyDescent="0.25">
      <c r="A88" s="70" t="s">
        <v>209</v>
      </c>
      <c r="B88" s="76" t="s">
        <v>223</v>
      </c>
      <c r="C88" s="80" t="s">
        <v>224</v>
      </c>
      <c r="D88" s="72"/>
      <c r="E88" s="143" t="s">
        <v>457</v>
      </c>
      <c r="F88" s="143">
        <v>2.5004784225000001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1.6642177083333329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0.92573880191666669</v>
      </c>
      <c r="G90" s="143" t="s">
        <v>430</v>
      </c>
      <c r="H90" s="143" t="s">
        <v>430</v>
      </c>
      <c r="I90" s="143">
        <v>4.3200000000000001E-3</v>
      </c>
      <c r="J90" s="143">
        <v>6.4799999999999996E-3</v>
      </c>
      <c r="K90" s="143">
        <v>7.9200000000000017E-3</v>
      </c>
      <c r="L90" s="143" t="s">
        <v>430</v>
      </c>
      <c r="M90" s="143" t="s">
        <v>430</v>
      </c>
      <c r="N90" s="143">
        <v>2.5993748884054586E-4</v>
      </c>
      <c r="O90" s="143">
        <v>3.5300318770636531E-2</v>
      </c>
      <c r="P90" s="143" t="s">
        <v>445</v>
      </c>
      <c r="Q90" s="143" t="s">
        <v>445</v>
      </c>
      <c r="R90" s="143">
        <v>0.15032529475115911</v>
      </c>
      <c r="S90" s="143">
        <v>6.0916634708864352</v>
      </c>
      <c r="T90" s="143">
        <v>0.24968091925075322</v>
      </c>
      <c r="U90" s="143">
        <v>3.5545668654701164E-2</v>
      </c>
      <c r="V90" s="143">
        <v>3.5248149842172811</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7.2</v>
      </c>
      <c r="AL90" s="146" t="s">
        <v>447</v>
      </c>
    </row>
    <row r="91" spans="1:38" s="2" customFormat="1" ht="26.25" customHeight="1" thickBot="1" x14ac:dyDescent="0.25">
      <c r="A91" s="70" t="s">
        <v>209</v>
      </c>
      <c r="B91" s="74" t="s">
        <v>405</v>
      </c>
      <c r="C91" s="76" t="s">
        <v>229</v>
      </c>
      <c r="D91" s="72"/>
      <c r="E91" s="143">
        <v>1.328649585473486E-2</v>
      </c>
      <c r="F91" s="143">
        <v>3.5692824178000002E-2</v>
      </c>
      <c r="G91" s="143">
        <v>1.429278273048941E-4</v>
      </c>
      <c r="H91" s="143">
        <v>3.0604384367500004E-2</v>
      </c>
      <c r="I91" s="143">
        <v>0.20157103147126365</v>
      </c>
      <c r="J91" s="143">
        <v>0.20384178549579637</v>
      </c>
      <c r="K91" s="143">
        <v>0.20431079700857502</v>
      </c>
      <c r="L91" s="143">
        <v>7.9645144860000017E-2</v>
      </c>
      <c r="M91" s="143">
        <v>0.40667611852520863</v>
      </c>
      <c r="N91" s="143">
        <v>3.7104442585111579E-2</v>
      </c>
      <c r="O91" s="143">
        <v>3.9892616530798432E-2</v>
      </c>
      <c r="P91" s="143">
        <v>2.6976444226420415E-6</v>
      </c>
      <c r="Q91" s="143">
        <v>6.2945036528314297E-5</v>
      </c>
      <c r="R91" s="143">
        <v>7.3830268409150602E-4</v>
      </c>
      <c r="S91" s="143">
        <v>6.0835802669527483E-2</v>
      </c>
      <c r="T91" s="143">
        <v>2.1331099069022131E-2</v>
      </c>
      <c r="U91" s="143" t="s">
        <v>457</v>
      </c>
      <c r="V91" s="143">
        <v>3.2216330949858436E-2</v>
      </c>
      <c r="W91" s="143">
        <v>7.3745504500000018E-4</v>
      </c>
      <c r="X91" s="143">
        <v>1.0280984524500001E-3</v>
      </c>
      <c r="Y91" s="143">
        <v>4.3761417675000001E-4</v>
      </c>
      <c r="Z91" s="143">
        <v>4.3761417675000001E-4</v>
      </c>
      <c r="AA91" s="143">
        <v>4.3761417675000001E-4</v>
      </c>
      <c r="AB91" s="143">
        <v>2.3409409827000001E-3</v>
      </c>
      <c r="AC91" s="143" t="s">
        <v>457</v>
      </c>
      <c r="AD91" s="143" t="s">
        <v>457</v>
      </c>
      <c r="AE91" s="149"/>
      <c r="AF91" s="145" t="s">
        <v>430</v>
      </c>
      <c r="AG91" s="145" t="s">
        <v>430</v>
      </c>
      <c r="AH91" s="145" t="s">
        <v>430</v>
      </c>
      <c r="AI91" s="145" t="s">
        <v>430</v>
      </c>
      <c r="AJ91" s="145" t="s">
        <v>430</v>
      </c>
      <c r="AK91" s="145">
        <v>7374.5504500000006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14.64175936515263</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8.0374018322933618E-7</v>
      </c>
      <c r="X98" s="143" t="s">
        <v>457</v>
      </c>
      <c r="Y98" s="143" t="s">
        <v>457</v>
      </c>
      <c r="Z98" s="143" t="s">
        <v>457</v>
      </c>
      <c r="AA98" s="143" t="s">
        <v>457</v>
      </c>
      <c r="AB98" s="143" t="s">
        <v>457</v>
      </c>
      <c r="AC98" s="143" t="s">
        <v>457</v>
      </c>
      <c r="AD98" s="143">
        <v>3.193545630936875</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4.4231218677967393E-2</v>
      </c>
      <c r="F99" s="143">
        <v>7.6975091663751352</v>
      </c>
      <c r="G99" s="143" t="s">
        <v>430</v>
      </c>
      <c r="H99" s="143">
        <v>11.376983654294083</v>
      </c>
      <c r="I99" s="143">
        <v>0.16187485016016212</v>
      </c>
      <c r="J99" s="143">
        <v>0.24780039460775047</v>
      </c>
      <c r="K99" s="143">
        <v>0.54366977965717145</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1145.6500000000001</v>
      </c>
      <c r="AL99" s="146" t="s">
        <v>246</v>
      </c>
    </row>
    <row r="100" spans="1:38" s="2" customFormat="1" ht="26.25" customHeight="1" thickBot="1" x14ac:dyDescent="0.25">
      <c r="A100" s="70" t="s">
        <v>244</v>
      </c>
      <c r="B100" s="70" t="s">
        <v>247</v>
      </c>
      <c r="C100" s="71" t="s">
        <v>409</v>
      </c>
      <c r="D100" s="84"/>
      <c r="E100" s="143">
        <v>0.53825745411794568</v>
      </c>
      <c r="F100" s="143">
        <v>25.796724961585998</v>
      </c>
      <c r="G100" s="143" t="s">
        <v>430</v>
      </c>
      <c r="H100" s="143">
        <v>30.262234193522243</v>
      </c>
      <c r="I100" s="143">
        <v>0.30251034296750229</v>
      </c>
      <c r="J100" s="143">
        <v>0.45552926902423152</v>
      </c>
      <c r="K100" s="143">
        <v>1.0038661345364284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5825.6500000000005</v>
      </c>
      <c r="AL100" s="146" t="s">
        <v>246</v>
      </c>
    </row>
    <row r="101" spans="1:38" s="2" customFormat="1" ht="26.25" customHeight="1" thickBot="1" x14ac:dyDescent="0.25">
      <c r="A101" s="70" t="s">
        <v>244</v>
      </c>
      <c r="B101" s="70" t="s">
        <v>248</v>
      </c>
      <c r="C101" s="71" t="s">
        <v>249</v>
      </c>
      <c r="D101" s="84"/>
      <c r="E101" s="143">
        <v>6.7564498958769911E-2</v>
      </c>
      <c r="F101" s="143">
        <v>0.48516873251199194</v>
      </c>
      <c r="G101" s="143" t="s">
        <v>430</v>
      </c>
      <c r="H101" s="143">
        <v>1.5665072535977065</v>
      </c>
      <c r="I101" s="143">
        <v>1.1791123100109588E-2</v>
      </c>
      <c r="J101" s="143">
        <v>3.5373369300328764E-2</v>
      </c>
      <c r="K101" s="143">
        <v>8.2537861700767115E-2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6480.6999999999989</v>
      </c>
      <c r="AL101" s="146" t="s">
        <v>246</v>
      </c>
    </row>
    <row r="102" spans="1:38" s="2" customFormat="1" ht="26.25" customHeight="1" thickBot="1" x14ac:dyDescent="0.25">
      <c r="A102" s="70" t="s">
        <v>244</v>
      </c>
      <c r="B102" s="70" t="s">
        <v>250</v>
      </c>
      <c r="C102" s="71" t="s">
        <v>387</v>
      </c>
      <c r="D102" s="84"/>
      <c r="E102" s="143">
        <v>2.5192584401142852E-3</v>
      </c>
      <c r="F102" s="143">
        <v>2.7372745909106033</v>
      </c>
      <c r="G102" s="143" t="s">
        <v>430</v>
      </c>
      <c r="H102" s="143">
        <v>5.1788087971767833</v>
      </c>
      <c r="I102" s="143">
        <v>8.8836000000000002E-3</v>
      </c>
      <c r="J102" s="143">
        <v>0.20034950000000004</v>
      </c>
      <c r="K102" s="143">
        <v>1.3599955000000001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1728.6999999999998</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1.0865203879259595E-3</v>
      </c>
      <c r="F104" s="143">
        <v>1.2072281881272155E-3</v>
      </c>
      <c r="G104" s="143" t="s">
        <v>430</v>
      </c>
      <c r="H104" s="143">
        <v>1.4869235214628716E-2</v>
      </c>
      <c r="I104" s="143">
        <v>1.6465472876712328E-5</v>
      </c>
      <c r="J104" s="143">
        <v>4.9396418630136991E-5</v>
      </c>
      <c r="K104" s="143">
        <v>1.1525831013698631E-4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7.6</v>
      </c>
      <c r="AL104" s="146" t="s">
        <v>246</v>
      </c>
    </row>
    <row r="105" spans="1:38" s="2" customFormat="1" ht="26.25" customHeight="1" thickBot="1" x14ac:dyDescent="0.25">
      <c r="A105" s="70" t="s">
        <v>244</v>
      </c>
      <c r="B105" s="70" t="s">
        <v>255</v>
      </c>
      <c r="C105" s="71" t="s">
        <v>256</v>
      </c>
      <c r="D105" s="84"/>
      <c r="E105" s="143">
        <v>2.5665737372265206E-2</v>
      </c>
      <c r="F105" s="143">
        <v>0.12977851570991286</v>
      </c>
      <c r="G105" s="143" t="s">
        <v>430</v>
      </c>
      <c r="H105" s="143">
        <v>0.60131553794224335</v>
      </c>
      <c r="I105" s="143">
        <v>4.860493150684932E-3</v>
      </c>
      <c r="J105" s="143">
        <v>7.6379178082191784E-3</v>
      </c>
      <c r="K105" s="143">
        <v>1.6664547945205482E-2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70.400000000000006</v>
      </c>
      <c r="AL105" s="146" t="s">
        <v>246</v>
      </c>
    </row>
    <row r="106" spans="1:38" s="2" customFormat="1" ht="26.25" customHeight="1" thickBot="1" x14ac:dyDescent="0.25">
      <c r="A106" s="70" t="s">
        <v>244</v>
      </c>
      <c r="B106" s="70" t="s">
        <v>257</v>
      </c>
      <c r="C106" s="71" t="s">
        <v>258</v>
      </c>
      <c r="D106" s="84"/>
      <c r="E106" s="143">
        <v>1.4417091628273968E-3</v>
      </c>
      <c r="F106" s="143">
        <v>5.8303582146408258E-3</v>
      </c>
      <c r="G106" s="143" t="s">
        <v>430</v>
      </c>
      <c r="H106" s="143">
        <v>3.3777409478935413E-2</v>
      </c>
      <c r="I106" s="143">
        <v>2.8602739726027394E-4</v>
      </c>
      <c r="J106" s="143">
        <v>4.5764383561643828E-4</v>
      </c>
      <c r="K106" s="143">
        <v>9.7249315068493149E-4</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5.8</v>
      </c>
      <c r="AL106" s="146" t="s">
        <v>246</v>
      </c>
    </row>
    <row r="107" spans="1:38" s="2" customFormat="1" ht="26.25" customHeight="1" thickBot="1" x14ac:dyDescent="0.25">
      <c r="A107" s="70" t="s">
        <v>244</v>
      </c>
      <c r="B107" s="70" t="s">
        <v>259</v>
      </c>
      <c r="C107" s="71" t="s">
        <v>380</v>
      </c>
      <c r="D107" s="84"/>
      <c r="E107" s="143">
        <v>1.5689739943704005E-2</v>
      </c>
      <c r="F107" s="143">
        <v>0.31458900000000001</v>
      </c>
      <c r="G107" s="143" t="s">
        <v>430</v>
      </c>
      <c r="H107" s="143">
        <v>0.48411577095271197</v>
      </c>
      <c r="I107" s="143">
        <v>5.7198000000000006E-3</v>
      </c>
      <c r="J107" s="143">
        <v>7.6263999999999998E-2</v>
      </c>
      <c r="K107" s="143">
        <v>0.36225400000000002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1906.6</v>
      </c>
      <c r="AL107" s="146" t="s">
        <v>246</v>
      </c>
    </row>
    <row r="108" spans="1:38" s="2" customFormat="1" ht="26.25" customHeight="1" thickBot="1" x14ac:dyDescent="0.25">
      <c r="A108" s="70" t="s">
        <v>244</v>
      </c>
      <c r="B108" s="70" t="s">
        <v>260</v>
      </c>
      <c r="C108" s="71" t="s">
        <v>381</v>
      </c>
      <c r="D108" s="84"/>
      <c r="E108" s="143">
        <v>7.4413447428959986E-2</v>
      </c>
      <c r="F108" s="143">
        <v>1.3685986799999996</v>
      </c>
      <c r="G108" s="143" t="s">
        <v>430</v>
      </c>
      <c r="H108" s="143">
        <v>1.53697920039864</v>
      </c>
      <c r="I108" s="143">
        <v>2.5344419999999996E-2</v>
      </c>
      <c r="J108" s="143">
        <v>0.25344419999999995</v>
      </c>
      <c r="K108" s="143">
        <v>0.50688839999999991</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12672.209999999997</v>
      </c>
      <c r="AL108" s="146" t="s">
        <v>246</v>
      </c>
    </row>
    <row r="109" spans="1:38" s="2" customFormat="1" ht="26.25" customHeight="1" thickBot="1" x14ac:dyDescent="0.25">
      <c r="A109" s="70" t="s">
        <v>244</v>
      </c>
      <c r="B109" s="70" t="s">
        <v>261</v>
      </c>
      <c r="C109" s="71" t="s">
        <v>382</v>
      </c>
      <c r="D109" s="84"/>
      <c r="E109" s="143">
        <v>2.7763776368640004E-2</v>
      </c>
      <c r="F109" s="143">
        <v>0.59122799280000005</v>
      </c>
      <c r="G109" s="143" t="s">
        <v>430</v>
      </c>
      <c r="H109" s="143">
        <v>0.79874248937472025</v>
      </c>
      <c r="I109" s="143">
        <v>2.4181103999999998E-2</v>
      </c>
      <c r="J109" s="143">
        <v>0.13299607199999999</v>
      </c>
      <c r="K109" s="143">
        <v>0.13299607199999999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1209.0551999999998</v>
      </c>
      <c r="AL109" s="146" t="s">
        <v>246</v>
      </c>
    </row>
    <row r="110" spans="1:38" s="2" customFormat="1" ht="26.25" customHeight="1" thickBot="1" x14ac:dyDescent="0.25">
      <c r="A110" s="70" t="s">
        <v>244</v>
      </c>
      <c r="B110" s="70" t="s">
        <v>262</v>
      </c>
      <c r="C110" s="71" t="s">
        <v>383</v>
      </c>
      <c r="D110" s="84"/>
      <c r="E110" s="143">
        <v>5.0831289786375513E-3</v>
      </c>
      <c r="F110" s="143">
        <v>0.17787512408999998</v>
      </c>
      <c r="G110" s="143" t="s">
        <v>430</v>
      </c>
      <c r="H110" s="143">
        <v>0.10689363497338242</v>
      </c>
      <c r="I110" s="143">
        <v>7.4080567999999999E-3</v>
      </c>
      <c r="J110" s="143">
        <v>5.2255399399999999E-2</v>
      </c>
      <c r="K110" s="143">
        <v>5.2255399399999999E-2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363.75280999999995</v>
      </c>
      <c r="AL110" s="146" t="s">
        <v>246</v>
      </c>
    </row>
    <row r="111" spans="1:38" s="2" customFormat="1" ht="26.25" customHeight="1" thickBot="1" x14ac:dyDescent="0.25">
      <c r="A111" s="70" t="s">
        <v>244</v>
      </c>
      <c r="B111" s="70" t="s">
        <v>263</v>
      </c>
      <c r="C111" s="71" t="s">
        <v>377</v>
      </c>
      <c r="D111" s="84"/>
      <c r="E111" s="143">
        <v>1.0986222312511187E-2</v>
      </c>
      <c r="F111" s="143">
        <v>0.29174587400000002</v>
      </c>
      <c r="G111" s="143" t="s">
        <v>430</v>
      </c>
      <c r="H111" s="143">
        <v>0.29362012824555395</v>
      </c>
      <c r="I111" s="143">
        <v>6.0018933333333337E-4</v>
      </c>
      <c r="J111" s="143">
        <v>1.2003786666666667E-3</v>
      </c>
      <c r="K111" s="143">
        <v>2.7008519999999997E-3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161.24733333333333</v>
      </c>
      <c r="AL111" s="146" t="s">
        <v>246</v>
      </c>
    </row>
    <row r="112" spans="1:38" s="2" customFormat="1" ht="26.25" customHeight="1" thickBot="1" x14ac:dyDescent="0.25">
      <c r="A112" s="70" t="s">
        <v>264</v>
      </c>
      <c r="B112" s="70" t="s">
        <v>265</v>
      </c>
      <c r="C112" s="71" t="s">
        <v>266</v>
      </c>
      <c r="D112" s="72"/>
      <c r="E112" s="143">
        <v>14.931491637468271</v>
      </c>
      <c r="F112" s="143" t="s">
        <v>430</v>
      </c>
      <c r="G112" s="143" t="s">
        <v>430</v>
      </c>
      <c r="H112" s="143">
        <v>11.834629000000001</v>
      </c>
      <c r="I112" s="143">
        <v>0.262212</v>
      </c>
      <c r="J112" s="143">
        <v>6.8175119999999998</v>
      </c>
      <c r="K112" s="143">
        <v>6.8175119999999998</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388079900</v>
      </c>
      <c r="AL112" s="146" t="s">
        <v>438</v>
      </c>
    </row>
    <row r="113" spans="1:38" s="2" customFormat="1" ht="26.25" customHeight="1" thickBot="1" x14ac:dyDescent="0.25">
      <c r="A113" s="70" t="s">
        <v>264</v>
      </c>
      <c r="B113" s="85" t="s">
        <v>267</v>
      </c>
      <c r="C113" s="86" t="s">
        <v>268</v>
      </c>
      <c r="D113" s="72"/>
      <c r="E113" s="143">
        <v>5.603797515016514</v>
      </c>
      <c r="F113" s="143" t="s">
        <v>457</v>
      </c>
      <c r="G113" s="143" t="s">
        <v>430</v>
      </c>
      <c r="H113" s="143">
        <v>33.618442875255333</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145646612.67938772</v>
      </c>
      <c r="AL113" s="146" t="s">
        <v>451</v>
      </c>
    </row>
    <row r="114" spans="1:38" s="2" customFormat="1" ht="26.25" customHeight="1" thickBot="1" x14ac:dyDescent="0.25">
      <c r="A114" s="70" t="s">
        <v>264</v>
      </c>
      <c r="B114" s="85" t="s">
        <v>269</v>
      </c>
      <c r="C114" s="86" t="s">
        <v>388</v>
      </c>
      <c r="D114" s="72"/>
      <c r="E114" s="143">
        <v>5.1447251050726145E-2</v>
      </c>
      <c r="F114" s="143" t="s">
        <v>457</v>
      </c>
      <c r="G114" s="143" t="s">
        <v>430</v>
      </c>
      <c r="H114" s="143">
        <v>0.1738295</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1337150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318022840.84451365</v>
      </c>
      <c r="AL115" s="146" t="s">
        <v>453</v>
      </c>
    </row>
    <row r="116" spans="1:38" s="2" customFormat="1" ht="26.25" customHeight="1" thickBot="1" x14ac:dyDescent="0.25">
      <c r="A116" s="70" t="s">
        <v>264</v>
      </c>
      <c r="B116" s="70" t="s">
        <v>272</v>
      </c>
      <c r="C116" s="76" t="s">
        <v>410</v>
      </c>
      <c r="D116" s="72"/>
      <c r="E116" s="143">
        <v>12.236025077809382</v>
      </c>
      <c r="F116" s="143" t="s">
        <v>457</v>
      </c>
      <c r="G116" s="143" t="s">
        <v>430</v>
      </c>
      <c r="H116" s="143">
        <v>14.210755381273515</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6.5135360000000003E-3</v>
      </c>
      <c r="J119" s="143">
        <v>5.2108288000000003E-2</v>
      </c>
      <c r="K119" s="143">
        <v>0.16283839999999999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1628.384</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8.5876000000000008E-3</v>
      </c>
      <c r="J120" s="143">
        <v>5.3672499999999998E-2</v>
      </c>
      <c r="K120" s="143">
        <v>0.21468999999999999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2146.9</v>
      </c>
      <c r="AL120" s="146" t="s">
        <v>450</v>
      </c>
    </row>
    <row r="121" spans="1:38" s="2" customFormat="1" ht="26.25" customHeight="1" thickBot="1" x14ac:dyDescent="0.25">
      <c r="A121" s="70" t="s">
        <v>264</v>
      </c>
      <c r="B121" s="70" t="s">
        <v>280</v>
      </c>
      <c r="C121" s="76" t="s">
        <v>281</v>
      </c>
      <c r="D121" s="73"/>
      <c r="E121" s="143" t="s">
        <v>457</v>
      </c>
      <c r="F121" s="143">
        <v>0.69393826390472102</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7.9416944999999997</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0.92207513802913676</v>
      </c>
      <c r="G125" s="143" t="s">
        <v>430</v>
      </c>
      <c r="H125" s="143" t="s">
        <v>430</v>
      </c>
      <c r="I125" s="143">
        <v>6.6587109171951228E-5</v>
      </c>
      <c r="J125" s="143">
        <v>4.4189626995931261E-4</v>
      </c>
      <c r="K125" s="143">
        <v>9.3423731959434598E-4</v>
      </c>
      <c r="L125" s="143" t="s">
        <v>457</v>
      </c>
      <c r="M125" s="143" t="s">
        <v>430</v>
      </c>
      <c r="N125" s="143" t="s">
        <v>430</v>
      </c>
      <c r="O125" s="143" t="s">
        <v>430</v>
      </c>
      <c r="P125" s="143">
        <v>1.9850427986984748E-2</v>
      </c>
      <c r="Q125" s="143" t="s">
        <v>430</v>
      </c>
      <c r="R125" s="143" t="s">
        <v>430</v>
      </c>
      <c r="S125" s="143" t="s">
        <v>430</v>
      </c>
      <c r="T125" s="143" t="s">
        <v>430</v>
      </c>
      <c r="U125" s="143" t="s">
        <v>430</v>
      </c>
      <c r="V125" s="143" t="s">
        <v>430</v>
      </c>
      <c r="W125" s="143">
        <v>0.12715912551911124</v>
      </c>
      <c r="X125" s="143" t="s">
        <v>430</v>
      </c>
      <c r="Y125" s="143" t="s">
        <v>430</v>
      </c>
      <c r="Z125" s="143" t="s">
        <v>430</v>
      </c>
      <c r="AA125" s="143" t="s">
        <v>430</v>
      </c>
      <c r="AB125" s="143" t="s">
        <v>430</v>
      </c>
      <c r="AC125" s="143" t="s">
        <v>430</v>
      </c>
      <c r="AD125" s="143">
        <v>9.3023509500284582E-2</v>
      </c>
      <c r="AE125" s="149"/>
      <c r="AF125" s="145" t="s">
        <v>430</v>
      </c>
      <c r="AG125" s="145" t="s">
        <v>430</v>
      </c>
      <c r="AH125" s="145" t="s">
        <v>430</v>
      </c>
      <c r="AI125" s="145" t="s">
        <v>430</v>
      </c>
      <c r="AJ125" s="145" t="s">
        <v>430</v>
      </c>
      <c r="AK125" s="145">
        <v>1946.0121870288249</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1.135392E-2</v>
      </c>
      <c r="I126" s="143" t="s">
        <v>457</v>
      </c>
      <c r="J126" s="143" t="s">
        <v>457</v>
      </c>
      <c r="K126" s="143" t="s">
        <v>457</v>
      </c>
      <c r="L126" s="143" t="s">
        <v>457</v>
      </c>
      <c r="M126" s="143">
        <v>2.6492480000000002E-2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2.855427E-2</v>
      </c>
      <c r="F129" s="143">
        <v>0.24287540000000002</v>
      </c>
      <c r="G129" s="143">
        <v>1.542587E-3</v>
      </c>
      <c r="H129" s="143" t="s">
        <v>457</v>
      </c>
      <c r="I129" s="143">
        <v>1.3128399999999999E-4</v>
      </c>
      <c r="J129" s="143">
        <v>2.2974700000000001E-4</v>
      </c>
      <c r="K129" s="143">
        <v>3.2821E-4</v>
      </c>
      <c r="L129" s="143">
        <v>4.5949400000000001E-6</v>
      </c>
      <c r="M129" s="143">
        <v>2.2974700000000002E-3</v>
      </c>
      <c r="N129" s="143">
        <v>4.2667300000000005E-2</v>
      </c>
      <c r="O129" s="143">
        <v>3.2821E-3</v>
      </c>
      <c r="P129" s="143">
        <v>1.8379760000000001E-3</v>
      </c>
      <c r="Q129" s="143">
        <v>0.60114690078577793</v>
      </c>
      <c r="R129" s="143">
        <v>0.58060103929291851</v>
      </c>
      <c r="S129" s="143">
        <v>0.32033160788574816</v>
      </c>
      <c r="T129" s="143">
        <v>4.5949400000000002E-4</v>
      </c>
      <c r="U129" s="143" t="s">
        <v>445</v>
      </c>
      <c r="V129" s="143" t="s">
        <v>457</v>
      </c>
      <c r="W129" s="143">
        <v>1.8270330999999997E-2</v>
      </c>
      <c r="X129" s="143">
        <v>7.0305265671992469E-6</v>
      </c>
      <c r="Y129" s="143">
        <v>3.0465615124530072E-5</v>
      </c>
      <c r="Z129" s="143">
        <v>3.0465615124530072E-5</v>
      </c>
      <c r="AA129" s="143" t="s">
        <v>457</v>
      </c>
      <c r="AB129" s="143">
        <v>6.7961756816259397E-5</v>
      </c>
      <c r="AC129" s="143">
        <v>2.343508855733082E-2</v>
      </c>
      <c r="AD129" s="143">
        <v>3.8843653500000005E-2</v>
      </c>
      <c r="AE129" s="149"/>
      <c r="AF129" s="145" t="s">
        <v>430</v>
      </c>
      <c r="AG129" s="145" t="s">
        <v>430</v>
      </c>
      <c r="AH129" s="145" t="s">
        <v>430</v>
      </c>
      <c r="AI129" s="145" t="s">
        <v>430</v>
      </c>
      <c r="AJ129" s="145" t="s">
        <v>430</v>
      </c>
      <c r="AK129" s="145">
        <v>32.820999999999998</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1.98E-3</v>
      </c>
      <c r="F133" s="143">
        <v>3.1199999999999999E-5</v>
      </c>
      <c r="G133" s="143">
        <v>2.7119999999999998E-4</v>
      </c>
      <c r="H133" s="143" t="s">
        <v>457</v>
      </c>
      <c r="I133" s="143">
        <v>8.3280000000000002E-5</v>
      </c>
      <c r="J133" s="143">
        <v>8.3280000000000002E-5</v>
      </c>
      <c r="K133" s="143">
        <v>9.2544E-5</v>
      </c>
      <c r="L133" s="143" t="s">
        <v>457</v>
      </c>
      <c r="M133" s="143">
        <v>3.3600000000000004E-4</v>
      </c>
      <c r="N133" s="143">
        <v>7.2071999999999997E-5</v>
      </c>
      <c r="O133" s="143">
        <v>1.2072000000000001E-5</v>
      </c>
      <c r="P133" s="143">
        <v>3.5759999999999998E-3</v>
      </c>
      <c r="Q133" s="143">
        <v>3.2663999999999998E-5</v>
      </c>
      <c r="R133" s="143">
        <v>3.2544000000000006E-5</v>
      </c>
      <c r="S133" s="143">
        <v>2.9831999999999998E-5</v>
      </c>
      <c r="T133" s="143">
        <v>4.1591999999999998E-5</v>
      </c>
      <c r="U133" s="143">
        <v>4.7472000000000002E-5</v>
      </c>
      <c r="V133" s="143">
        <v>3.8428800000000004E-4</v>
      </c>
      <c r="W133" s="143">
        <v>6.4800000000000003E-5</v>
      </c>
      <c r="X133" s="143">
        <v>3.1679999999999996E-8</v>
      </c>
      <c r="Y133" s="143">
        <v>1.7304000000000001E-8</v>
      </c>
      <c r="Z133" s="143">
        <v>1.5456E-8</v>
      </c>
      <c r="AA133" s="143">
        <v>1.6776000000000001E-8</v>
      </c>
      <c r="AB133" s="143">
        <v>8.1216000000000004E-8</v>
      </c>
      <c r="AC133" s="143">
        <v>3.5999999999999997E-4</v>
      </c>
      <c r="AD133" s="143">
        <v>9.8400000000000007E-4</v>
      </c>
      <c r="AE133" s="149"/>
      <c r="AF133" s="145" t="s">
        <v>430</v>
      </c>
      <c r="AG133" s="145" t="s">
        <v>430</v>
      </c>
      <c r="AH133" s="145" t="s">
        <v>430</v>
      </c>
      <c r="AI133" s="145" t="s">
        <v>430</v>
      </c>
      <c r="AJ133" s="145" t="s">
        <v>430</v>
      </c>
      <c r="AK133" s="145">
        <v>2400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0.42179639759999998</v>
      </c>
      <c r="X135" s="143">
        <v>1.2583592528399998E-4</v>
      </c>
      <c r="Y135" s="143">
        <v>5.6942513675999995E-4</v>
      </c>
      <c r="Z135" s="143">
        <v>5.6942513675999995E-4</v>
      </c>
      <c r="AA135" s="143" t="s">
        <v>457</v>
      </c>
      <c r="AB135" s="143">
        <v>1.2646861988039998E-3</v>
      </c>
      <c r="AC135" s="143" t="s">
        <v>457</v>
      </c>
      <c r="AD135" s="143">
        <v>0.71705387591999992</v>
      </c>
      <c r="AE135" s="149"/>
      <c r="AF135" s="145" t="s">
        <v>430</v>
      </c>
      <c r="AG135" s="145" t="s">
        <v>430</v>
      </c>
      <c r="AH135" s="145" t="s">
        <v>430</v>
      </c>
      <c r="AI135" s="145" t="s">
        <v>430</v>
      </c>
      <c r="AJ135" s="145" t="s">
        <v>430</v>
      </c>
      <c r="AK135" s="145">
        <v>1.4059879919999998</v>
      </c>
      <c r="AL135" s="146" t="s">
        <v>454</v>
      </c>
    </row>
    <row r="136" spans="1:38" s="2" customFormat="1" ht="26.25" customHeight="1" thickBot="1" x14ac:dyDescent="0.25">
      <c r="A136" s="70" t="s">
        <v>289</v>
      </c>
      <c r="B136" s="70" t="s">
        <v>314</v>
      </c>
      <c r="C136" s="71" t="s">
        <v>315</v>
      </c>
      <c r="D136" s="72"/>
      <c r="E136" s="143" t="s">
        <v>430</v>
      </c>
      <c r="F136" s="143">
        <v>5.6514394305000005E-3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0.34810166000000003</v>
      </c>
      <c r="J139" s="143">
        <v>0.34810166000000003</v>
      </c>
      <c r="K139" s="143">
        <v>0.34810166000000003</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8.3570058405926737</v>
      </c>
      <c r="X139" s="143">
        <v>2.2253660987877354E-2</v>
      </c>
      <c r="Y139" s="143">
        <v>5.831985715743989E-2</v>
      </c>
      <c r="Z139" s="143">
        <v>4.8646485138519865E-2</v>
      </c>
      <c r="AA139" s="143">
        <v>8.7970756219969226E-4</v>
      </c>
      <c r="AB139" s="143">
        <v>0.13009971084603678</v>
      </c>
      <c r="AC139" s="143" t="s">
        <v>457</v>
      </c>
      <c r="AD139" s="143">
        <v>59.082665304987223</v>
      </c>
      <c r="AE139" s="149"/>
      <c r="AF139" s="145" t="s">
        <v>430</v>
      </c>
      <c r="AG139" s="145" t="s">
        <v>430</v>
      </c>
      <c r="AH139" s="145" t="s">
        <v>430</v>
      </c>
      <c r="AI139" s="145" t="s">
        <v>430</v>
      </c>
      <c r="AJ139" s="145" t="s">
        <v>430</v>
      </c>
      <c r="AK139" s="145">
        <v>2.0030000000000001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167.0378598659205</v>
      </c>
      <c r="F141" s="20">
        <f t="shared" ref="F141:AI141" si="0">SUM(F14:F140)</f>
        <v>117.08865966388747</v>
      </c>
      <c r="G141" s="20">
        <f t="shared" si="0"/>
        <v>82.68940557218248</v>
      </c>
      <c r="H141" s="20">
        <f t="shared" si="0"/>
        <v>114.20536202428541</v>
      </c>
      <c r="I141" s="20">
        <f t="shared" si="0"/>
        <v>18.715313644567267</v>
      </c>
      <c r="J141" s="20">
        <f t="shared" si="0"/>
        <v>39.754834827387363</v>
      </c>
      <c r="K141" s="20">
        <f t="shared" si="0"/>
        <v>96.759630327357556</v>
      </c>
      <c r="L141" s="20">
        <f t="shared" si="0"/>
        <v>3.7002394724341254</v>
      </c>
      <c r="M141" s="20">
        <f t="shared" si="0"/>
        <v>220.93605040691952</v>
      </c>
      <c r="N141" s="20">
        <f t="shared" si="0"/>
        <v>11.713881180126752</v>
      </c>
      <c r="O141" s="20">
        <f t="shared" si="0"/>
        <v>0.32890827224805175</v>
      </c>
      <c r="P141" s="20">
        <f t="shared" si="0"/>
        <v>0.43167850841827105</v>
      </c>
      <c r="Q141" s="20">
        <f t="shared" si="0"/>
        <v>1.4593188846718057</v>
      </c>
      <c r="R141" s="20">
        <f>SUM(R14:R140)</f>
        <v>3.2186044338916218</v>
      </c>
      <c r="S141" s="20">
        <f t="shared" si="0"/>
        <v>20.047395093956425</v>
      </c>
      <c r="T141" s="20">
        <f t="shared" si="0"/>
        <v>24.824847388541933</v>
      </c>
      <c r="U141" s="20">
        <f t="shared" si="0"/>
        <v>4.4706094754678283</v>
      </c>
      <c r="V141" s="20">
        <f t="shared" si="0"/>
        <v>22.108653328581312</v>
      </c>
      <c r="W141" s="20">
        <f t="shared" si="0"/>
        <v>30.747974369054575</v>
      </c>
      <c r="X141" s="20">
        <f t="shared" si="0"/>
        <v>5.3772346723794433</v>
      </c>
      <c r="Y141" s="20">
        <f t="shared" si="0"/>
        <v>8.4600313468134942</v>
      </c>
      <c r="Z141" s="20">
        <f t="shared" si="0"/>
        <v>3.1502314968984035</v>
      </c>
      <c r="AA141" s="20">
        <f t="shared" si="0"/>
        <v>2.6427238966025661</v>
      </c>
      <c r="AB141" s="20">
        <f t="shared" si="0"/>
        <v>19.630221412693906</v>
      </c>
      <c r="AC141" s="20">
        <f t="shared" si="0"/>
        <v>8.5394648697392785</v>
      </c>
      <c r="AD141" s="20">
        <f t="shared" si="0"/>
        <v>67.711273086724745</v>
      </c>
      <c r="AE141" s="61"/>
      <c r="AF141" s="158">
        <f t="shared" si="0"/>
        <v>316956.12618601351</v>
      </c>
      <c r="AG141" s="158">
        <f t="shared" si="0"/>
        <v>107800.67733857781</v>
      </c>
      <c r="AH141" s="158">
        <f t="shared" si="0"/>
        <v>155241.61437031013</v>
      </c>
      <c r="AI141" s="158">
        <f t="shared" si="0"/>
        <v>2787.3667883341832</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16.785373963268121</v>
      </c>
      <c r="F143" s="12">
        <v>11.672860459977478</v>
      </c>
      <c r="G143" s="12">
        <v>0.68153346097631595</v>
      </c>
      <c r="H143" s="12">
        <v>1.697350505206338</v>
      </c>
      <c r="I143" s="12">
        <v>0.65171099254950138</v>
      </c>
      <c r="J143" s="12">
        <v>0.65171099254950149</v>
      </c>
      <c r="K143" s="12">
        <v>0.65171099254950149</v>
      </c>
      <c r="L143" s="12">
        <v>0.45220764703479072</v>
      </c>
      <c r="M143" s="12">
        <v>133.35699450381694</v>
      </c>
      <c r="N143" s="12">
        <v>3.9093855501207031</v>
      </c>
      <c r="O143" s="12">
        <v>3.1634302759986252E-4</v>
      </c>
      <c r="P143" s="12">
        <v>1.520820161933369E-2</v>
      </c>
      <c r="Q143" s="12">
        <v>4.8609278074971096E-4</v>
      </c>
      <c r="R143" s="12">
        <v>1.3171977669322777E-2</v>
      </c>
      <c r="S143" s="12">
        <v>9.2365359220317814E-3</v>
      </c>
      <c r="T143" s="12">
        <v>3.4642712271496586E-3</v>
      </c>
      <c r="U143" s="12">
        <v>3.3949950629969731E-4</v>
      </c>
      <c r="V143" s="12">
        <v>5.6712112900445096E-2</v>
      </c>
      <c r="W143" s="12">
        <v>1.3221742999999999</v>
      </c>
      <c r="X143" s="12">
        <v>2.5112288454600003E-2</v>
      </c>
      <c r="Y143" s="12">
        <v>2.8688320892600001E-2</v>
      </c>
      <c r="Z143" s="12">
        <v>2.1333737603100002E-2</v>
      </c>
      <c r="AA143" s="12">
        <v>2.66861332957E-2</v>
      </c>
      <c r="AB143" s="12">
        <v>0.10182048024600002</v>
      </c>
      <c r="AC143" s="12">
        <v>1.293324E-3</v>
      </c>
      <c r="AD143" s="12">
        <v>2.3770329999999999E-4</v>
      </c>
      <c r="AE143" s="63"/>
      <c r="AF143" s="155">
        <v>85579.02333396567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5.2669190279875382</v>
      </c>
      <c r="F144" s="12">
        <v>0.63272175662742958</v>
      </c>
      <c r="G144" s="12">
        <v>0.19572545679166131</v>
      </c>
      <c r="H144" s="12">
        <v>8.587062441455167E-3</v>
      </c>
      <c r="I144" s="12">
        <v>0.5438558521902136</v>
      </c>
      <c r="J144" s="12">
        <v>0.5438558521902136</v>
      </c>
      <c r="K144" s="12">
        <v>0.54385585219021371</v>
      </c>
      <c r="L144" s="12">
        <v>0.39006625355774621</v>
      </c>
      <c r="M144" s="12">
        <v>2.6477884684820583</v>
      </c>
      <c r="N144" s="12">
        <v>1.3363487339521344E-2</v>
      </c>
      <c r="O144" s="12">
        <v>1.9593958253185003E-5</v>
      </c>
      <c r="P144" s="12">
        <v>2.01519036782146E-3</v>
      </c>
      <c r="Q144" s="12">
        <v>3.8693762850240812E-5</v>
      </c>
      <c r="R144" s="12">
        <v>3.1940923402936608E-3</v>
      </c>
      <c r="S144" s="12">
        <v>2.1432811217914466E-3</v>
      </c>
      <c r="T144" s="12">
        <v>8.5788137854678057E-5</v>
      </c>
      <c r="U144" s="12">
        <v>3.8199609194111604E-5</v>
      </c>
      <c r="V144" s="12">
        <v>6.8611050452562121E-3</v>
      </c>
      <c r="W144" s="12">
        <v>0.3288256</v>
      </c>
      <c r="X144" s="12">
        <v>9.3564127269E-3</v>
      </c>
      <c r="Y144" s="12">
        <v>1.04874936835E-2</v>
      </c>
      <c r="Z144" s="12">
        <v>8.2254126366999997E-3</v>
      </c>
      <c r="AA144" s="12">
        <v>8.7190988206999991E-3</v>
      </c>
      <c r="AB144" s="12">
        <v>3.6788417867800002E-2</v>
      </c>
      <c r="AC144" s="12">
        <v>3.0038470000000002E-4</v>
      </c>
      <c r="AD144" s="12">
        <v>5.2594199999999999E-5</v>
      </c>
      <c r="AE144" s="63"/>
      <c r="AF144" s="155">
        <v>16336.038222284325</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22.757350753849583</v>
      </c>
      <c r="F145" s="12">
        <v>1.0525692374678568</v>
      </c>
      <c r="G145" s="12">
        <v>0.34311850837417218</v>
      </c>
      <c r="H145" s="12">
        <v>1.2054513301607121E-2</v>
      </c>
      <c r="I145" s="12">
        <v>0.55778993338902216</v>
      </c>
      <c r="J145" s="12">
        <v>0.55778993338902239</v>
      </c>
      <c r="K145" s="12">
        <v>0.55778993338902205</v>
      </c>
      <c r="L145" s="12">
        <v>0.34225946062751994</v>
      </c>
      <c r="M145" s="12">
        <v>4.4338691680550353</v>
      </c>
      <c r="N145" s="12">
        <v>1.9481446070219186E-3</v>
      </c>
      <c r="O145" s="12">
        <v>3.2969778874821249E-5</v>
      </c>
      <c r="P145" s="12">
        <v>3.4872043971477073E-3</v>
      </c>
      <c r="Q145" s="12">
        <v>6.5878820440975732E-5</v>
      </c>
      <c r="R145" s="12">
        <v>5.588038174218918E-3</v>
      </c>
      <c r="S145" s="12">
        <v>3.7474398642436042E-3</v>
      </c>
      <c r="T145" s="12">
        <v>1.3279017512928646E-4</v>
      </c>
      <c r="U145" s="12">
        <v>6.5818083132308965E-5</v>
      </c>
      <c r="V145" s="12">
        <v>1.1845432844555614E-2</v>
      </c>
      <c r="W145" s="12">
        <v>0.26195689999999999</v>
      </c>
      <c r="X145" s="12">
        <v>3.7422347056E-3</v>
      </c>
      <c r="Y145" s="12">
        <v>2.2661310158800001E-2</v>
      </c>
      <c r="Z145" s="12">
        <v>2.5322454837800001E-2</v>
      </c>
      <c r="AA145" s="12">
        <v>5.8212539858000008E-3</v>
      </c>
      <c r="AB145" s="12">
        <v>5.7547253688000004E-2</v>
      </c>
      <c r="AC145" s="12">
        <v>2.31635E-4</v>
      </c>
      <c r="AD145" s="12">
        <v>5.1401399999999999E-5</v>
      </c>
      <c r="AE145" s="63"/>
      <c r="AF145" s="155">
        <v>28479.017906423036</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4.0905205186591798E-2</v>
      </c>
      <c r="F146" s="12">
        <v>0.241590409101888</v>
      </c>
      <c r="G146" s="12">
        <v>1.2342203941747101E-3</v>
      </c>
      <c r="H146" s="12">
        <v>2.4122151483396017E-4</v>
      </c>
      <c r="I146" s="12">
        <v>5.3809027922959926E-3</v>
      </c>
      <c r="J146" s="12">
        <v>5.3809027922959909E-3</v>
      </c>
      <c r="K146" s="12">
        <v>5.3809027922959935E-3</v>
      </c>
      <c r="L146" s="12">
        <v>7.8461193615288812E-4</v>
      </c>
      <c r="M146" s="12">
        <v>1.8834942047670191</v>
      </c>
      <c r="N146" s="12">
        <v>1.0971394349653382E-2</v>
      </c>
      <c r="O146" s="12">
        <v>7.5870721362379325E-5</v>
      </c>
      <c r="P146" s="12">
        <v>3.5792391431066588E-5</v>
      </c>
      <c r="Q146" s="12">
        <v>1.2342203941747097E-6</v>
      </c>
      <c r="R146" s="12">
        <v>3.4190981887245985E-4</v>
      </c>
      <c r="S146" s="12">
        <v>1.2822739674805711E-2</v>
      </c>
      <c r="T146" s="12">
        <v>5.3430397448387507E-4</v>
      </c>
      <c r="U146" s="12">
        <v>7.5541563872176423E-5</v>
      </c>
      <c r="V146" s="12">
        <v>7.5450993478266611E-3</v>
      </c>
      <c r="W146" s="12">
        <v>3.5608000000000002E-3</v>
      </c>
      <c r="X146" s="12">
        <v>4.5384375699999998E-5</v>
      </c>
      <c r="Y146" s="12">
        <v>7.1206418899999997E-5</v>
      </c>
      <c r="Z146" s="12">
        <v>3.15412476E-5</v>
      </c>
      <c r="AA146" s="12">
        <v>8.1683688500000011E-5</v>
      </c>
      <c r="AB146" s="12">
        <v>2.2981573069999999E-4</v>
      </c>
      <c r="AC146" s="12">
        <v>3.5607000000000001E-6</v>
      </c>
      <c r="AD146" s="12">
        <v>2.2054999999999999E-6</v>
      </c>
      <c r="AE146" s="63"/>
      <c r="AF146" s="155">
        <v>184.86288899466854</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2.3071576729099257</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0.45989750004400903</v>
      </c>
      <c r="J148" s="12">
        <v>0.8563279867221697</v>
      </c>
      <c r="K148" s="12">
        <v>1.1330354363811816</v>
      </c>
      <c r="L148" s="12">
        <v>0.20292664665586962</v>
      </c>
      <c r="M148" s="12" t="s">
        <v>430</v>
      </c>
      <c r="N148" s="12">
        <v>1.1493715267772489</v>
      </c>
      <c r="O148" s="12">
        <v>5.3775026717574562E-3</v>
      </c>
      <c r="P148" s="12">
        <v>3.6590533497204332E-6</v>
      </c>
      <c r="Q148" s="12">
        <v>3.6590533497204345E-12</v>
      </c>
      <c r="R148" s="12">
        <v>0.42532420342520311</v>
      </c>
      <c r="S148" s="12">
        <v>9.3078797571093226</v>
      </c>
      <c r="T148" s="12">
        <v>6.7632162100735291E-2</v>
      </c>
      <c r="U148" s="12">
        <v>9.2388028368227803E-3</v>
      </c>
      <c r="V148" s="12">
        <v>3.6590533497204314</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46847.817239756099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0.25995765111105945</v>
      </c>
      <c r="J149" s="12">
        <v>0.47762038761838832</v>
      </c>
      <c r="K149" s="12">
        <v>0.95524077523677664</v>
      </c>
      <c r="L149" s="12">
        <v>3.2782472185772876E-2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46847.817239756099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156.75955092023671</v>
      </c>
      <c r="F152" s="14">
        <f t="shared" ref="F152:AD152" si="1">F141 + F151 + IF(AND(OR($B$4="AT",$B$4="BE",$B$4="CH",$B$4="GB",$B$4="IE",$B$4="LT",$B$4="LU",$B$4="NL"),SUM(F143:F149)&gt;0),SUM(F143:F149)-SUM(F27:F33),0)</f>
        <v>115.67010437518333</v>
      </c>
      <c r="G152" s="14">
        <f t="shared" si="1"/>
        <v>82.439705090827147</v>
      </c>
      <c r="H152" s="14">
        <f t="shared" si="1"/>
        <v>114.06670471228466</v>
      </c>
      <c r="I152" s="14">
        <f t="shared" si="1"/>
        <v>18.102986726559255</v>
      </c>
      <c r="J152" s="14">
        <f t="shared" si="1"/>
        <v>39.028667141312148</v>
      </c>
      <c r="K152" s="14">
        <f t="shared" si="1"/>
        <v>95.896038547799648</v>
      </c>
      <c r="L152" s="14">
        <f t="shared" si="1"/>
        <v>3.3259124148701869</v>
      </c>
      <c r="M152" s="14">
        <f t="shared" si="1"/>
        <v>209.23788715525086</v>
      </c>
      <c r="N152" s="14">
        <f t="shared" si="1"/>
        <v>11.224190156257924</v>
      </c>
      <c r="O152" s="14">
        <f t="shared" si="1"/>
        <v>0.32786592308819368</v>
      </c>
      <c r="P152" s="14">
        <f t="shared" si="1"/>
        <v>0.42856875017226914</v>
      </c>
      <c r="Q152" s="14">
        <f t="shared" si="1"/>
        <v>1.459246249893239</v>
      </c>
      <c r="R152" s="14">
        <f t="shared" si="1"/>
        <v>3.1339446551883814</v>
      </c>
      <c r="S152" s="14">
        <f t="shared" si="1"/>
        <v>18.281903927617456</v>
      </c>
      <c r="T152" s="14">
        <f t="shared" si="1"/>
        <v>24.811828472294192</v>
      </c>
      <c r="U152" s="14">
        <f t="shared" si="1"/>
        <v>4.4688885224258712</v>
      </c>
      <c r="V152" s="14">
        <f t="shared" si="1"/>
        <v>21.440051516553428</v>
      </c>
      <c r="W152" s="14">
        <f t="shared" si="1"/>
        <v>30.372118969054576</v>
      </c>
      <c r="X152" s="14">
        <f t="shared" si="1"/>
        <v>5.3684390999147436</v>
      </c>
      <c r="Y152" s="14">
        <f t="shared" si="1"/>
        <v>8.4449461077648937</v>
      </c>
      <c r="Z152" s="14">
        <f t="shared" si="1"/>
        <v>3.1363596838683034</v>
      </c>
      <c r="AA152" s="14">
        <f t="shared" si="1"/>
        <v>2.6336459009106661</v>
      </c>
      <c r="AB152" s="14">
        <f t="shared" si="1"/>
        <v>19.583390792458605</v>
      </c>
      <c r="AC152" s="14">
        <f t="shared" si="1"/>
        <v>8.5391136028392793</v>
      </c>
      <c r="AD152" s="14">
        <f t="shared" si="1"/>
        <v>67.711214914924739</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156.75955092023671</v>
      </c>
      <c r="F154" s="14">
        <f>F141 + F153 - IF(OR($B$6=2005,$B$6&gt;=2020),SUM(F99:F122),0) + IF(AND(OR($B$4="AT",$B$4="BE",$B$4="CH",$B$4="GB",$B$4="IE",$B$4="LT",$B$4="LU",$B$4="NL"),SUM(F143:F149)&gt;0),SUM(F143:F149)-SUM(F27:F33),0)</f>
        <v>115.67010437518333</v>
      </c>
      <c r="G154" s="14">
        <f>G141 + G153 + IF(AND(OR($B$4="AT",$B$4="BE",$B$4="CH",$B$4="GB",$B$4="IE",$B$4="LT",$B$4="LU",$B$4="NL"),SUM(G143:G149)&gt;0),SUM(G143:G149)-SUM(G27:G33),0)</f>
        <v>82.439705090827147</v>
      </c>
      <c r="H154" s="14">
        <f t="shared" ref="H154:AD154" si="2">H141 + H153 + IF(AND(OR($B$4="AT",$B$4="BE",$B$4="CH",$B$4="GB",$B$4="IE",$B$4="LT",$B$4="LU",$B$4="NL"),SUM(H143:H149)&gt;0),SUM(H143:H149)-SUM(H27:H33),0)</f>
        <v>114.06670471228466</v>
      </c>
      <c r="I154" s="14">
        <f t="shared" si="2"/>
        <v>18.102986726559255</v>
      </c>
      <c r="J154" s="14">
        <f t="shared" si="2"/>
        <v>39.028667141312148</v>
      </c>
      <c r="K154" s="14">
        <f t="shared" si="2"/>
        <v>95.896038547799648</v>
      </c>
      <c r="L154" s="14">
        <f t="shared" si="2"/>
        <v>3.3259124148701869</v>
      </c>
      <c r="M154" s="14">
        <f t="shared" si="2"/>
        <v>209.23788715525086</v>
      </c>
      <c r="N154" s="14">
        <f t="shared" si="2"/>
        <v>11.224190156257924</v>
      </c>
      <c r="O154" s="14">
        <f t="shared" si="2"/>
        <v>0.32786592308819368</v>
      </c>
      <c r="P154" s="14">
        <f t="shared" si="2"/>
        <v>0.42856875017226914</v>
      </c>
      <c r="Q154" s="14">
        <f t="shared" si="2"/>
        <v>1.459246249893239</v>
      </c>
      <c r="R154" s="14">
        <f t="shared" si="2"/>
        <v>3.1339446551883814</v>
      </c>
      <c r="S154" s="14">
        <f t="shared" si="2"/>
        <v>18.281903927617456</v>
      </c>
      <c r="T154" s="14">
        <f t="shared" si="2"/>
        <v>24.811828472294192</v>
      </c>
      <c r="U154" s="14">
        <f t="shared" si="2"/>
        <v>4.4688885224258712</v>
      </c>
      <c r="V154" s="14">
        <f t="shared" si="2"/>
        <v>21.440051516553428</v>
      </c>
      <c r="W154" s="14">
        <f t="shared" si="2"/>
        <v>30.372118969054576</v>
      </c>
      <c r="X154" s="14">
        <f t="shared" si="2"/>
        <v>5.3684390999147436</v>
      </c>
      <c r="Y154" s="14">
        <f t="shared" si="2"/>
        <v>8.4449461077648937</v>
      </c>
      <c r="Z154" s="14">
        <f t="shared" si="2"/>
        <v>3.1363596838683034</v>
      </c>
      <c r="AA154" s="14">
        <f t="shared" si="2"/>
        <v>2.6336459009106661</v>
      </c>
      <c r="AB154" s="14">
        <f t="shared" si="2"/>
        <v>19.583390792458605</v>
      </c>
      <c r="AC154" s="14">
        <f t="shared" si="2"/>
        <v>8.5391136028392793</v>
      </c>
      <c r="AD154" s="14">
        <f t="shared" si="2"/>
        <v>67.711214914924739</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8.7163936630953973</v>
      </c>
      <c r="F157" s="150">
        <v>0.30217163954498749</v>
      </c>
      <c r="G157" s="150">
        <v>0.53980291758597509</v>
      </c>
      <c r="H157" s="150" t="s">
        <v>457</v>
      </c>
      <c r="I157" s="150">
        <v>0.10380082111755426</v>
      </c>
      <c r="J157" s="150">
        <v>0.10380082111755426</v>
      </c>
      <c r="K157" s="150">
        <v>0.10380082111755426</v>
      </c>
      <c r="L157" s="150">
        <v>4.9824394136426045E-2</v>
      </c>
      <c r="M157" s="150">
        <v>2.4713308011093122</v>
      </c>
      <c r="N157" s="150">
        <v>2.2671499399918075E-3</v>
      </c>
      <c r="O157" s="150">
        <v>1.7003624549938556E-4</v>
      </c>
      <c r="P157" s="150">
        <v>3.400724909987711E-3</v>
      </c>
      <c r="Q157" s="150">
        <v>8.5018122749692775E-4</v>
      </c>
      <c r="R157" s="150">
        <v>5.6678748499795198E-3</v>
      </c>
      <c r="S157" s="150">
        <v>6.2346623349774713E-3</v>
      </c>
      <c r="T157" s="150">
        <v>2.2671499399918077E-4</v>
      </c>
      <c r="U157" s="150">
        <v>3.1173311674887356E-3</v>
      </c>
      <c r="V157" s="150">
        <v>0.8218418532470303</v>
      </c>
      <c r="W157" s="150" t="s">
        <v>457</v>
      </c>
      <c r="X157" s="150" t="s">
        <v>457</v>
      </c>
      <c r="Y157" s="150" t="s">
        <v>457</v>
      </c>
      <c r="Z157" s="150" t="s">
        <v>457</v>
      </c>
      <c r="AA157" s="150" t="s">
        <v>457</v>
      </c>
      <c r="AB157" s="150" t="s">
        <v>457</v>
      </c>
      <c r="AC157" s="150" t="s">
        <v>457</v>
      </c>
      <c r="AD157" s="150" t="s">
        <v>457</v>
      </c>
      <c r="AE157" s="151"/>
      <c r="AF157" s="152">
        <v>28339.374249897595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0.23342962050234561</v>
      </c>
      <c r="F158" s="150">
        <v>5.7608141368640387E-3</v>
      </c>
      <c r="G158" s="150">
        <v>1.1616060519250763E-2</v>
      </c>
      <c r="H158" s="150" t="s">
        <v>457</v>
      </c>
      <c r="I158" s="150">
        <v>1.2478051667257871E-3</v>
      </c>
      <c r="J158" s="150">
        <v>1.2478051667257871E-3</v>
      </c>
      <c r="K158" s="150">
        <v>1.2478051667257871E-3</v>
      </c>
      <c r="L158" s="150">
        <v>5.9894648002837766E-4</v>
      </c>
      <c r="M158" s="150">
        <v>8.1087315991132378E-2</v>
      </c>
      <c r="N158" s="150">
        <v>4.8822705305222552E-5</v>
      </c>
      <c r="O158" s="150">
        <v>3.6617028978916913E-6</v>
      </c>
      <c r="P158" s="150">
        <v>7.3234057957833828E-5</v>
      </c>
      <c r="Q158" s="150">
        <v>1.8308514489458457E-5</v>
      </c>
      <c r="R158" s="150">
        <v>1.2205676326305639E-4</v>
      </c>
      <c r="S158" s="150">
        <v>1.3426243958936202E-4</v>
      </c>
      <c r="T158" s="150">
        <v>4.8822705305222554E-6</v>
      </c>
      <c r="U158" s="150">
        <v>6.7131219794681009E-5</v>
      </c>
      <c r="V158" s="150">
        <v>1.7698230673143175E-2</v>
      </c>
      <c r="W158" s="150" t="s">
        <v>457</v>
      </c>
      <c r="X158" s="150" t="s">
        <v>457</v>
      </c>
      <c r="Y158" s="150" t="s">
        <v>457</v>
      </c>
      <c r="Z158" s="150" t="s">
        <v>457</v>
      </c>
      <c r="AA158" s="150" t="s">
        <v>457</v>
      </c>
      <c r="AB158" s="150" t="s">
        <v>457</v>
      </c>
      <c r="AC158" s="150" t="s">
        <v>457</v>
      </c>
      <c r="AD158" s="150" t="s">
        <v>457</v>
      </c>
      <c r="AE158" s="151"/>
      <c r="AF158" s="154">
        <v>610.28381631528191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13.4747</v>
      </c>
      <c r="F159" s="150">
        <v>0.47240000000000004</v>
      </c>
      <c r="G159" s="150">
        <v>3.8547135077472001</v>
      </c>
      <c r="H159" s="150" t="s">
        <v>457</v>
      </c>
      <c r="I159" s="150">
        <v>0.5082000000000001</v>
      </c>
      <c r="J159" s="150">
        <v>0.55730000000000002</v>
      </c>
      <c r="K159" s="150">
        <v>0.55730000000000002</v>
      </c>
      <c r="L159" s="150">
        <v>9.7371000000000013E-2</v>
      </c>
      <c r="M159" s="150">
        <v>1.2654000000000001</v>
      </c>
      <c r="N159" s="150">
        <v>2.3102116206060633E-2</v>
      </c>
      <c r="O159" s="150">
        <v>3.4907380472888883E-2</v>
      </c>
      <c r="P159" s="150">
        <v>3.6341286400000004E-3</v>
      </c>
      <c r="Q159" s="150">
        <v>2.3102116206060633E-2</v>
      </c>
      <c r="R159" s="150">
        <v>3.8881099458585873E-2</v>
      </c>
      <c r="S159" s="150">
        <v>7.6213879628282799E-2</v>
      </c>
      <c r="T159" s="150">
        <v>2.2826953099798009</v>
      </c>
      <c r="U159" s="150">
        <v>5.1603972159999997E-2</v>
      </c>
      <c r="V159" s="150">
        <v>0.10674203911111135</v>
      </c>
      <c r="W159" s="150">
        <v>4.3990000000000001E-2</v>
      </c>
      <c r="X159" s="150" t="s">
        <v>457</v>
      </c>
      <c r="Y159" s="150" t="s">
        <v>457</v>
      </c>
      <c r="Z159" s="150" t="s">
        <v>457</v>
      </c>
      <c r="AA159" s="150" t="s">
        <v>457</v>
      </c>
      <c r="AB159" s="150" t="s">
        <v>457</v>
      </c>
      <c r="AC159" s="150" t="s">
        <v>457</v>
      </c>
      <c r="AD159" s="150">
        <v>3.8950675163941996E-2</v>
      </c>
      <c r="AE159" s="151"/>
      <c r="AF159" s="154">
        <v>7273.0744992000009</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0.94388063621009177</v>
      </c>
      <c r="X163" s="25">
        <v>6.7959405807126609</v>
      </c>
      <c r="Y163" s="25">
        <v>4.4362389901874311</v>
      </c>
      <c r="Z163" s="25">
        <v>2.1709254632832113</v>
      </c>
      <c r="AA163" s="25">
        <v>2.5484777177672475</v>
      </c>
      <c r="AB163" s="25">
        <v>15.95158275195055</v>
      </c>
      <c r="AC163" s="25" t="s">
        <v>457</v>
      </c>
      <c r="AD163" s="25">
        <v>0.27372538450092659</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E2F1-6579-4764-BEF4-69837D7999F3}">
  <dimension ref="A1:AL170"/>
  <sheetViews>
    <sheetView zoomScale="80" zoomScaleNormal="80" workbookViewId="0">
      <pane xSplit="4" ySplit="13" topLeftCell="I134"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2004</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32.332900719629599</v>
      </c>
      <c r="F14" s="143">
        <v>0.37535835721235611</v>
      </c>
      <c r="G14" s="143">
        <v>44.001820000000002</v>
      </c>
      <c r="H14" s="143" t="s">
        <v>457</v>
      </c>
      <c r="I14" s="143">
        <v>1.0308764675502722</v>
      </c>
      <c r="J14" s="143">
        <v>1.417931742483272</v>
      </c>
      <c r="K14" s="143">
        <v>1.8282691753572722</v>
      </c>
      <c r="L14" s="143">
        <v>4.2969537163877802E-2</v>
      </c>
      <c r="M14" s="143">
        <v>22.057487529107345</v>
      </c>
      <c r="N14" s="143">
        <v>0.66154173537374872</v>
      </c>
      <c r="O14" s="143">
        <v>0.10244596964802383</v>
      </c>
      <c r="P14" s="143">
        <v>0.12080041015092609</v>
      </c>
      <c r="Q14" s="143">
        <v>0.64514638264834678</v>
      </c>
      <c r="R14" s="143">
        <v>0.39801262969465467</v>
      </c>
      <c r="S14" s="143">
        <v>0.717251399734954</v>
      </c>
      <c r="T14" s="143">
        <v>8.0506324151758264</v>
      </c>
      <c r="U14" s="143">
        <v>1.7032796770234415</v>
      </c>
      <c r="V14" s="143">
        <v>4.0003763479717485</v>
      </c>
      <c r="W14" s="143">
        <v>0.6959184287979322</v>
      </c>
      <c r="X14" s="143">
        <v>1.0552783985818592E-4</v>
      </c>
      <c r="Y14" s="143">
        <v>3.0923297256190883E-3</v>
      </c>
      <c r="Z14" s="143">
        <v>2.4696577516018399E-3</v>
      </c>
      <c r="AA14" s="143">
        <v>3.8256469180528667E-4</v>
      </c>
      <c r="AB14" s="143">
        <v>6.0500800088844012E-3</v>
      </c>
      <c r="AC14" s="143">
        <v>0.52148777823944537</v>
      </c>
      <c r="AD14" s="143">
        <v>2.5685218928211484E-4</v>
      </c>
      <c r="AE14" s="149"/>
      <c r="AF14" s="145">
        <v>31846.998869999999</v>
      </c>
      <c r="AG14" s="145">
        <v>70820.423999999999</v>
      </c>
      <c r="AH14" s="145">
        <v>91150.075235136974</v>
      </c>
      <c r="AI14" s="145" t="s">
        <v>445</v>
      </c>
      <c r="AJ14" s="145" t="s">
        <v>445</v>
      </c>
      <c r="AK14" s="145" t="s">
        <v>430</v>
      </c>
      <c r="AL14" s="146" t="s">
        <v>50</v>
      </c>
    </row>
    <row r="15" spans="1:38" s="1" customFormat="1" ht="26.25" customHeight="1" thickBot="1" x14ac:dyDescent="0.25">
      <c r="A15" s="70" t="s">
        <v>54</v>
      </c>
      <c r="B15" s="70" t="s">
        <v>55</v>
      </c>
      <c r="C15" s="71" t="s">
        <v>56</v>
      </c>
      <c r="D15" s="72"/>
      <c r="E15" s="143">
        <v>0.82187500000000002</v>
      </c>
      <c r="F15" s="143">
        <v>1.3259855767751997E-2</v>
      </c>
      <c r="G15" s="143">
        <v>0.69749400000000006</v>
      </c>
      <c r="H15" s="143" t="s">
        <v>457</v>
      </c>
      <c r="I15" s="143">
        <v>1.0867688424424799E-2</v>
      </c>
      <c r="J15" s="143">
        <v>1.6160294920284E-2</v>
      </c>
      <c r="K15" s="143">
        <v>2.0994066386748E-2</v>
      </c>
      <c r="L15" s="143">
        <v>1.16174723835744E-3</v>
      </c>
      <c r="M15" s="143">
        <v>4.6986E-2</v>
      </c>
      <c r="N15" s="143">
        <v>1.2138775457054399E-2</v>
      </c>
      <c r="O15" s="143">
        <v>4.2829858056779996E-3</v>
      </c>
      <c r="P15" s="143">
        <v>1.1059132760064001E-3</v>
      </c>
      <c r="Q15" s="143">
        <v>5.0229680306003999E-3</v>
      </c>
      <c r="R15" s="143">
        <v>1.3605165810271295E-2</v>
      </c>
      <c r="S15" s="143">
        <v>1.3991422728454331E-2</v>
      </c>
      <c r="T15" s="143">
        <v>0.20451286826962692</v>
      </c>
      <c r="U15" s="143">
        <v>5.6078303429635198E-3</v>
      </c>
      <c r="V15" s="143">
        <v>0.17041201022381042</v>
      </c>
      <c r="W15" s="143">
        <v>2.1728110356000006E-3</v>
      </c>
      <c r="X15" s="143">
        <v>2.9058598820412001E-6</v>
      </c>
      <c r="Y15" s="143">
        <v>8.2588892999759997E-6</v>
      </c>
      <c r="Z15" s="143">
        <v>6.1706833226387995E-6</v>
      </c>
      <c r="AA15" s="143">
        <v>1.0364459703742801E-5</v>
      </c>
      <c r="AB15" s="143">
        <v>2.7699892208398803E-5</v>
      </c>
      <c r="AC15" s="143" t="s">
        <v>430</v>
      </c>
      <c r="AD15" s="143">
        <v>2.5999957609661943E-2</v>
      </c>
      <c r="AE15" s="149"/>
      <c r="AF15" s="145">
        <v>5479.2107315999992</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0.26171356378952881</v>
      </c>
      <c r="F16" s="143">
        <v>1.0517985744292191E-3</v>
      </c>
      <c r="G16" s="143">
        <v>0.21611869076248674</v>
      </c>
      <c r="H16" s="143" t="s">
        <v>457</v>
      </c>
      <c r="I16" s="143">
        <v>7.2311151992008812E-2</v>
      </c>
      <c r="J16" s="143">
        <v>0.10386510922488539</v>
      </c>
      <c r="K16" s="143">
        <v>0.10780935387899496</v>
      </c>
      <c r="L16" s="143" t="s">
        <v>429</v>
      </c>
      <c r="M16" s="143">
        <v>0.2767041527574875</v>
      </c>
      <c r="N16" s="143">
        <v>3.6812950105022675E-2</v>
      </c>
      <c r="O16" s="143">
        <v>2.1035971488584382E-3</v>
      </c>
      <c r="P16" s="143">
        <v>3.9442446541095716E-2</v>
      </c>
      <c r="Q16" s="143">
        <v>1.4462230398401761E-2</v>
      </c>
      <c r="R16" s="143">
        <v>7.4940648428081869E-3</v>
      </c>
      <c r="S16" s="143">
        <v>3.2868705450913097E-2</v>
      </c>
      <c r="T16" s="143">
        <v>6.8366907337899241E-3</v>
      </c>
      <c r="U16" s="143">
        <v>3.8127698323059192E-3</v>
      </c>
      <c r="V16" s="143">
        <v>6.0478418029680098E-2</v>
      </c>
      <c r="W16" s="143">
        <v>3.418345366894962E-2</v>
      </c>
      <c r="X16" s="143">
        <v>3.8127698323059191E-7</v>
      </c>
      <c r="Y16" s="143">
        <v>3.9442446541095721E-9</v>
      </c>
      <c r="Z16" s="143">
        <v>1.3147482180365238E-9</v>
      </c>
      <c r="AA16" s="143">
        <v>1.3147482180365238E-9</v>
      </c>
      <c r="AB16" s="143">
        <v>3.878507243207745E-7</v>
      </c>
      <c r="AC16" s="143" t="s">
        <v>429</v>
      </c>
      <c r="AD16" s="143" t="s">
        <v>429</v>
      </c>
      <c r="AE16" s="149"/>
      <c r="AF16" s="145" t="s">
        <v>429</v>
      </c>
      <c r="AG16" s="145">
        <v>1314.7482180365239</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4.4883411151538441E-6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2.7263566900033522</v>
      </c>
      <c r="F18" s="143">
        <v>0.20066137256138714</v>
      </c>
      <c r="G18" s="143">
        <v>5.0054224768688602</v>
      </c>
      <c r="H18" s="143" t="s">
        <v>445</v>
      </c>
      <c r="I18" s="143">
        <v>0.30597676912985933</v>
      </c>
      <c r="J18" s="143">
        <v>0.3985372993879826</v>
      </c>
      <c r="K18" s="143">
        <v>0.5096099356977305</v>
      </c>
      <c r="L18" s="143">
        <v>0.17107294068813392</v>
      </c>
      <c r="M18" s="143">
        <v>0.76007854855668511</v>
      </c>
      <c r="N18" s="143">
        <v>0.29619369683186858</v>
      </c>
      <c r="O18" s="143">
        <v>5.5536318159680118E-3</v>
      </c>
      <c r="P18" s="143">
        <v>2.1537451408058066E-3</v>
      </c>
      <c r="Q18" s="143">
        <v>1.851210610502646E-2</v>
      </c>
      <c r="R18" s="143">
        <v>0.23695495746773776</v>
      </c>
      <c r="S18" s="143">
        <v>0.13328716357308595</v>
      </c>
      <c r="T18" s="143">
        <v>4.8131475734293501</v>
      </c>
      <c r="U18" s="143">
        <v>1.8512106361355145E-3</v>
      </c>
      <c r="V18" s="143">
        <v>0.14809684880283042</v>
      </c>
      <c r="W18" s="143">
        <v>2.599060524855723E-2</v>
      </c>
      <c r="X18" s="143">
        <v>3.5274987803709058E-2</v>
      </c>
      <c r="Y18" s="143">
        <v>0.27809236894979261</v>
      </c>
      <c r="Z18" s="143">
        <v>3.1626392699129202E-2</v>
      </c>
      <c r="AA18" s="143">
        <v>2.7921138535870315E-2</v>
      </c>
      <c r="AB18" s="143">
        <v>0.3729148879885012</v>
      </c>
      <c r="AC18" s="143" t="s">
        <v>445</v>
      </c>
      <c r="AD18" s="143" t="s">
        <v>445</v>
      </c>
      <c r="AE18" s="149"/>
      <c r="AF18" s="145">
        <v>18653.753698322191</v>
      </c>
      <c r="AG18" s="145" t="s">
        <v>445</v>
      </c>
      <c r="AH18" s="145">
        <v>534.01809439553222</v>
      </c>
      <c r="AI18" s="145" t="s">
        <v>445</v>
      </c>
      <c r="AJ18" s="145" t="s">
        <v>445</v>
      </c>
      <c r="AK18" s="145" t="s">
        <v>430</v>
      </c>
      <c r="AL18" s="146" t="s">
        <v>50</v>
      </c>
    </row>
    <row r="19" spans="1:38" s="2" customFormat="1" ht="26.25" customHeight="1" thickBot="1" x14ac:dyDescent="0.25">
      <c r="A19" s="70" t="s">
        <v>54</v>
      </c>
      <c r="B19" s="70" t="s">
        <v>63</v>
      </c>
      <c r="C19" s="71" t="s">
        <v>64</v>
      </c>
      <c r="D19" s="72"/>
      <c r="E19" s="143">
        <v>0.60584729534263804</v>
      </c>
      <c r="F19" s="143">
        <v>0.14615274606889767</v>
      </c>
      <c r="G19" s="143">
        <v>0.5670679260837721</v>
      </c>
      <c r="H19" s="143" t="s">
        <v>445</v>
      </c>
      <c r="I19" s="143">
        <v>3.7269776232120834E-2</v>
      </c>
      <c r="J19" s="143">
        <v>4.7267162718602387E-2</v>
      </c>
      <c r="K19" s="143">
        <v>5.926402650238026E-2</v>
      </c>
      <c r="L19" s="143">
        <v>1.8646306260087186E-2</v>
      </c>
      <c r="M19" s="143">
        <v>0.23904784057803077</v>
      </c>
      <c r="N19" s="143">
        <v>3.205197317865642E-2</v>
      </c>
      <c r="O19" s="143">
        <v>6.0477980552742987E-4</v>
      </c>
      <c r="P19" s="143">
        <v>3.1619175328515734E-3</v>
      </c>
      <c r="Q19" s="143">
        <v>2.5479902238003745E-3</v>
      </c>
      <c r="R19" s="143">
        <v>2.5664616085838313E-2</v>
      </c>
      <c r="S19" s="143">
        <v>1.4410497876622548E-2</v>
      </c>
      <c r="T19" s="143">
        <v>0.5199354039774865</v>
      </c>
      <c r="U19" s="143">
        <v>5.1808522710198787E-4</v>
      </c>
      <c r="V19" s="143">
        <v>1.999996274185015E-2</v>
      </c>
      <c r="W19" s="143">
        <v>5.6515354340359644E-3</v>
      </c>
      <c r="X19" s="143">
        <v>7.7482999356922478E-3</v>
      </c>
      <c r="Y19" s="143">
        <v>4.5899034328062499E-2</v>
      </c>
      <c r="Z19" s="143">
        <v>9.4327535969484268E-3</v>
      </c>
      <c r="AA19" s="143">
        <v>8.9231555521883527E-3</v>
      </c>
      <c r="AB19" s="143">
        <v>7.2003243412891521E-2</v>
      </c>
      <c r="AC19" s="143" t="s">
        <v>445</v>
      </c>
      <c r="AD19" s="143" t="s">
        <v>445</v>
      </c>
      <c r="AE19" s="149"/>
      <c r="AF19" s="145">
        <v>2068.7691255141513</v>
      </c>
      <c r="AG19" s="145" t="s">
        <v>445</v>
      </c>
      <c r="AH19" s="145">
        <v>5415.8374368227933</v>
      </c>
      <c r="AI19" s="145" t="s">
        <v>445</v>
      </c>
      <c r="AJ19" s="145" t="s">
        <v>445</v>
      </c>
      <c r="AK19" s="145" t="s">
        <v>430</v>
      </c>
      <c r="AL19" s="146" t="s">
        <v>50</v>
      </c>
    </row>
    <row r="20" spans="1:38" s="2" customFormat="1" ht="26.25" customHeight="1" thickBot="1" x14ac:dyDescent="0.25">
      <c r="A20" s="70" t="s">
        <v>54</v>
      </c>
      <c r="B20" s="70" t="s">
        <v>65</v>
      </c>
      <c r="C20" s="71" t="s">
        <v>66</v>
      </c>
      <c r="D20" s="72"/>
      <c r="E20" s="143">
        <v>0.10464528617939493</v>
      </c>
      <c r="F20" s="143">
        <v>2.7349245867760906E-2</v>
      </c>
      <c r="G20" s="143">
        <v>8.7656644395019329E-2</v>
      </c>
      <c r="H20" s="143" t="s">
        <v>445</v>
      </c>
      <c r="I20" s="143">
        <v>8.4221448138814704E-3</v>
      </c>
      <c r="J20" s="143">
        <v>1.011272316351013E-2</v>
      </c>
      <c r="K20" s="143">
        <v>1.2039761759699645E-2</v>
      </c>
      <c r="L20" s="143">
        <v>2.8941088981271554E-3</v>
      </c>
      <c r="M20" s="143">
        <v>6.4336648656710446E-2</v>
      </c>
      <c r="N20" s="143">
        <v>8.2346580329670134E-3</v>
      </c>
      <c r="O20" s="143">
        <v>1.3600526791700433E-4</v>
      </c>
      <c r="P20" s="143">
        <v>7.5859378438788679E-4</v>
      </c>
      <c r="Q20" s="143">
        <v>4.9294310595399994E-4</v>
      </c>
      <c r="R20" s="143">
        <v>4.0851486180532399E-3</v>
      </c>
      <c r="S20" s="143">
        <v>2.5583796346599118E-3</v>
      </c>
      <c r="T20" s="143">
        <v>7.5750651462610841E-2</v>
      </c>
      <c r="U20" s="143">
        <v>1.3281397084620987E-4</v>
      </c>
      <c r="V20" s="143">
        <v>8.3706026101176261E-3</v>
      </c>
      <c r="W20" s="143">
        <v>6.3355544033734407E-3</v>
      </c>
      <c r="X20" s="143">
        <v>2.459134762024071E-3</v>
      </c>
      <c r="Y20" s="143">
        <v>8.7083601659848457E-3</v>
      </c>
      <c r="Z20" s="143">
        <v>2.1826633543481286E-3</v>
      </c>
      <c r="AA20" s="143">
        <v>1.966368453471686E-3</v>
      </c>
      <c r="AB20" s="143">
        <v>1.5316526735828732E-2</v>
      </c>
      <c r="AC20" s="143">
        <v>1.6585884864795075E-5</v>
      </c>
      <c r="AD20" s="143">
        <v>4.547742624218005E-3</v>
      </c>
      <c r="AE20" s="149"/>
      <c r="AF20" s="145">
        <v>333.73501240974815</v>
      </c>
      <c r="AG20" s="145">
        <v>26.751427201282379</v>
      </c>
      <c r="AH20" s="145">
        <v>915.97105040814483</v>
      </c>
      <c r="AI20" s="145" t="s">
        <v>445</v>
      </c>
      <c r="AJ20" s="145" t="s">
        <v>445</v>
      </c>
      <c r="AK20" s="145" t="s">
        <v>430</v>
      </c>
      <c r="AL20" s="146" t="s">
        <v>50</v>
      </c>
    </row>
    <row r="21" spans="1:38" s="2" customFormat="1" ht="26.25" customHeight="1" thickBot="1" x14ac:dyDescent="0.25">
      <c r="A21" s="70" t="s">
        <v>54</v>
      </c>
      <c r="B21" s="70" t="s">
        <v>67</v>
      </c>
      <c r="C21" s="71" t="s">
        <v>68</v>
      </c>
      <c r="D21" s="72"/>
      <c r="E21" s="143">
        <v>1.6141152966046197</v>
      </c>
      <c r="F21" s="143">
        <v>0.88761453603410767</v>
      </c>
      <c r="G21" s="143">
        <v>2.2514308589073027</v>
      </c>
      <c r="H21" s="143">
        <v>6.1889105103839992E-2</v>
      </c>
      <c r="I21" s="143">
        <v>0.44877367922100164</v>
      </c>
      <c r="J21" s="143">
        <v>0.48962999336937546</v>
      </c>
      <c r="K21" s="143">
        <v>0.54004674104278172</v>
      </c>
      <c r="L21" s="143">
        <v>0.12252040850139059</v>
      </c>
      <c r="M21" s="143">
        <v>2.5068082403083163</v>
      </c>
      <c r="N21" s="143">
        <v>0.27894172405799805</v>
      </c>
      <c r="O21" s="143">
        <v>2.5329381364623212E-2</v>
      </c>
      <c r="P21" s="143">
        <v>1.5880315668986338E-2</v>
      </c>
      <c r="Q21" s="143">
        <v>1.0991383026287986E-2</v>
      </c>
      <c r="R21" s="143">
        <v>0.119559810140328</v>
      </c>
      <c r="S21" s="143">
        <v>6.6804553703096375E-2</v>
      </c>
      <c r="T21" s="143">
        <v>1.3524468219795431</v>
      </c>
      <c r="U21" s="143">
        <v>3.9756138304924389E-3</v>
      </c>
      <c r="V21" s="143">
        <v>1.1311016697028202</v>
      </c>
      <c r="W21" s="143">
        <v>0.40934436384193174</v>
      </c>
      <c r="X21" s="143">
        <v>8.5266324338828026E-2</v>
      </c>
      <c r="Y21" s="143">
        <v>0.19986928145225197</v>
      </c>
      <c r="Z21" s="143">
        <v>5.5087021922521726E-2</v>
      </c>
      <c r="AA21" s="143">
        <v>4.6303070809676342E-2</v>
      </c>
      <c r="AB21" s="143">
        <v>0.38652569852327806</v>
      </c>
      <c r="AC21" s="143">
        <v>9.0646348135160273E-3</v>
      </c>
      <c r="AD21" s="143">
        <v>0.19237645655892247</v>
      </c>
      <c r="AE21" s="149"/>
      <c r="AF21" s="145">
        <v>5372.3103158240247</v>
      </c>
      <c r="AG21" s="145">
        <v>1131.0358579290778</v>
      </c>
      <c r="AH21" s="145">
        <v>9935.8758683908109</v>
      </c>
      <c r="AI21" s="145">
        <v>1672.67851632</v>
      </c>
      <c r="AJ21" s="145" t="s">
        <v>445</v>
      </c>
      <c r="AK21" s="145" t="s">
        <v>430</v>
      </c>
      <c r="AL21" s="146" t="s">
        <v>50</v>
      </c>
    </row>
    <row r="22" spans="1:38" s="2" customFormat="1" ht="26.25" customHeight="1" thickBot="1" x14ac:dyDescent="0.25">
      <c r="A22" s="70" t="s">
        <v>54</v>
      </c>
      <c r="B22" s="74" t="s">
        <v>69</v>
      </c>
      <c r="C22" s="71" t="s">
        <v>70</v>
      </c>
      <c r="D22" s="72"/>
      <c r="E22" s="143">
        <v>9.504115555902942</v>
      </c>
      <c r="F22" s="143">
        <v>0.7578500305970679</v>
      </c>
      <c r="G22" s="143">
        <v>3.2844946296340485</v>
      </c>
      <c r="H22" s="143" t="s">
        <v>445</v>
      </c>
      <c r="I22" s="143">
        <v>0.90285693847050597</v>
      </c>
      <c r="J22" s="143">
        <v>1.0186548460965472</v>
      </c>
      <c r="K22" s="143">
        <v>1.1324350134477967</v>
      </c>
      <c r="L22" s="143">
        <v>0.14967113445310734</v>
      </c>
      <c r="M22" s="143">
        <v>6.689855620434618</v>
      </c>
      <c r="N22" s="143">
        <v>1.067594919452115</v>
      </c>
      <c r="O22" s="143">
        <v>1.5298381050644683E-2</v>
      </c>
      <c r="P22" s="143">
        <v>5.4807714921837884E-2</v>
      </c>
      <c r="Q22" s="143">
        <v>3.7984451623229963E-2</v>
      </c>
      <c r="R22" s="143">
        <v>0.23326662294940886</v>
      </c>
      <c r="S22" s="143">
        <v>0.19683572259484822</v>
      </c>
      <c r="T22" s="143">
        <v>3.0068704999208959</v>
      </c>
      <c r="U22" s="143">
        <v>1.3193592993373401E-2</v>
      </c>
      <c r="V22" s="143">
        <v>1.4168042928572246</v>
      </c>
      <c r="W22" s="143">
        <v>2.1951703946691402E-2</v>
      </c>
      <c r="X22" s="143">
        <v>6.2754949781550651E-3</v>
      </c>
      <c r="Y22" s="143">
        <v>4.1625359678292582E-2</v>
      </c>
      <c r="Z22" s="143">
        <v>6.828365895760212E-3</v>
      </c>
      <c r="AA22" s="143">
        <v>6.1901305603344579E-3</v>
      </c>
      <c r="AB22" s="143">
        <v>6.0919351112542319E-2</v>
      </c>
      <c r="AC22" s="143">
        <v>1.9700266094420601E-2</v>
      </c>
      <c r="AD22" s="143">
        <v>0.44111465385333087</v>
      </c>
      <c r="AE22" s="149"/>
      <c r="AF22" s="145">
        <v>11408.345409106912</v>
      </c>
      <c r="AG22" s="145">
        <v>6625.6110000000008</v>
      </c>
      <c r="AH22" s="145">
        <v>2310.3952963181059</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0.16869950736214859</v>
      </c>
      <c r="X23" s="143">
        <v>4.2444837662167785E-2</v>
      </c>
      <c r="Y23" s="143">
        <v>0.13333717621303359</v>
      </c>
      <c r="Z23" s="143">
        <v>3.0942990259811527E-2</v>
      </c>
      <c r="AA23" s="143">
        <v>2.6735444598665541E-2</v>
      </c>
      <c r="AB23" s="143">
        <v>0.23346044873367844</v>
      </c>
      <c r="AC23" s="143">
        <v>3.4013102619985486E-3</v>
      </c>
      <c r="AD23" s="143">
        <v>8.0211477262653583E-2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1.4509658489082657</v>
      </c>
      <c r="F24" s="143">
        <v>0.4858277122972387</v>
      </c>
      <c r="G24" s="143">
        <v>1.2552532376238923</v>
      </c>
      <c r="H24" s="143">
        <v>0.12980805129071998</v>
      </c>
      <c r="I24" s="143">
        <v>0.33176004622092808</v>
      </c>
      <c r="J24" s="143">
        <v>0.36533031905371011</v>
      </c>
      <c r="K24" s="143">
        <v>0.40824630188614397</v>
      </c>
      <c r="L24" s="143">
        <v>8.9303602194652595E-2</v>
      </c>
      <c r="M24" s="143">
        <v>2.0748700554683581</v>
      </c>
      <c r="N24" s="143">
        <v>0.236627725467073</v>
      </c>
      <c r="O24" s="143">
        <v>4.7938212056882354E-2</v>
      </c>
      <c r="P24" s="143">
        <v>1.0257536222204169E-2</v>
      </c>
      <c r="Q24" s="143">
        <v>8.2224602521825344E-3</v>
      </c>
      <c r="R24" s="143">
        <v>0.15006656420924933</v>
      </c>
      <c r="S24" s="143">
        <v>6.4708593585658378E-2</v>
      </c>
      <c r="T24" s="143">
        <v>1.291139446946163</v>
      </c>
      <c r="U24" s="143">
        <v>3.5322042748144734E-3</v>
      </c>
      <c r="V24" s="143">
        <v>1.9353923219337141</v>
      </c>
      <c r="W24" s="143" t="s">
        <v>429</v>
      </c>
      <c r="X24" s="143" t="s">
        <v>429</v>
      </c>
      <c r="Y24" s="143" t="s">
        <v>429</v>
      </c>
      <c r="Z24" s="143" t="s">
        <v>429</v>
      </c>
      <c r="AA24" s="143" t="s">
        <v>429</v>
      </c>
      <c r="AB24" s="143" t="s">
        <v>429</v>
      </c>
      <c r="AC24" s="143" t="s">
        <v>430</v>
      </c>
      <c r="AD24" s="143" t="s">
        <v>430</v>
      </c>
      <c r="AE24" s="149"/>
      <c r="AF24" s="145">
        <v>8153.8172249585496</v>
      </c>
      <c r="AG24" s="145">
        <v>471.49390442260204</v>
      </c>
      <c r="AH24" s="145">
        <v>4354.3784792500019</v>
      </c>
      <c r="AI24" s="145">
        <v>621.79680825130708</v>
      </c>
      <c r="AJ24" s="145" t="s">
        <v>445</v>
      </c>
      <c r="AK24" s="145" t="s">
        <v>430</v>
      </c>
      <c r="AL24" s="146" t="s">
        <v>50</v>
      </c>
    </row>
    <row r="25" spans="1:38" s="2" customFormat="1" ht="26.25" customHeight="1" thickBot="1" x14ac:dyDescent="0.25">
      <c r="A25" s="70" t="s">
        <v>74</v>
      </c>
      <c r="B25" s="74" t="s">
        <v>75</v>
      </c>
      <c r="C25" s="76" t="s">
        <v>76</v>
      </c>
      <c r="D25" s="72"/>
      <c r="E25" s="143">
        <v>1.0320995143844951</v>
      </c>
      <c r="F25" s="143">
        <v>0.12701150897936406</v>
      </c>
      <c r="G25" s="143">
        <v>6.8316027854538011E-2</v>
      </c>
      <c r="H25" s="143" t="s">
        <v>457</v>
      </c>
      <c r="I25" s="143">
        <v>8.5715376139642412E-3</v>
      </c>
      <c r="J25" s="143">
        <v>8.5715376139642412E-3</v>
      </c>
      <c r="K25" s="143">
        <v>8.5715376139642412E-3</v>
      </c>
      <c r="L25" s="143">
        <v>4.1143380547028355E-3</v>
      </c>
      <c r="M25" s="143">
        <v>0.93835329056378869</v>
      </c>
      <c r="N25" s="143">
        <v>2.8692443824140078E-4</v>
      </c>
      <c r="O25" s="143">
        <v>2.151933286810506E-5</v>
      </c>
      <c r="P25" s="143">
        <v>4.3038665736210116E-4</v>
      </c>
      <c r="Q25" s="143">
        <v>1.0759666434052529E-4</v>
      </c>
      <c r="R25" s="143">
        <v>7.1731109560350199E-4</v>
      </c>
      <c r="S25" s="143">
        <v>7.8904220516385216E-4</v>
      </c>
      <c r="T25" s="143">
        <v>2.869244382414008E-5</v>
      </c>
      <c r="U25" s="143">
        <v>3.9452110258192608E-4</v>
      </c>
      <c r="V25" s="143">
        <v>0.10401010886250779</v>
      </c>
      <c r="W25" s="143" t="s">
        <v>457</v>
      </c>
      <c r="X25" s="143" t="s">
        <v>457</v>
      </c>
      <c r="Y25" s="143" t="s">
        <v>457</v>
      </c>
      <c r="Z25" s="143" t="s">
        <v>457</v>
      </c>
      <c r="AA25" s="143" t="s">
        <v>457</v>
      </c>
      <c r="AB25" s="143" t="s">
        <v>457</v>
      </c>
      <c r="AC25" s="143" t="s">
        <v>430</v>
      </c>
      <c r="AD25" s="143" t="s">
        <v>430</v>
      </c>
      <c r="AE25" s="149"/>
      <c r="AF25" s="145">
        <v>3586.5554780175098</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0.11047569799165442</v>
      </c>
      <c r="F26" s="143">
        <v>8.2257833521567486E-3</v>
      </c>
      <c r="G26" s="143">
        <v>6.8736887304369568E-3</v>
      </c>
      <c r="H26" s="143" t="s">
        <v>457</v>
      </c>
      <c r="I26" s="143">
        <v>6.0668300914737687E-4</v>
      </c>
      <c r="J26" s="143">
        <v>6.0668300914737687E-4</v>
      </c>
      <c r="K26" s="143">
        <v>6.0668300914737687E-4</v>
      </c>
      <c r="L26" s="143">
        <v>2.912078443907409E-4</v>
      </c>
      <c r="M26" s="143">
        <v>7.8667133975891243E-2</v>
      </c>
      <c r="N26" s="143">
        <v>3.4955930460796188E-3</v>
      </c>
      <c r="O26" s="143">
        <v>5.2325732193326536E-6</v>
      </c>
      <c r="P26" s="143">
        <v>5.6673879480992689E-5</v>
      </c>
      <c r="Q26" s="143">
        <v>1.1294413266474589E-5</v>
      </c>
      <c r="R26" s="143">
        <v>8.1887258254484689E-5</v>
      </c>
      <c r="S26" s="143">
        <v>8.635120672144259E-5</v>
      </c>
      <c r="T26" s="143">
        <v>6.4147265565944816E-6</v>
      </c>
      <c r="U26" s="143">
        <v>4.0033301473928843E-5</v>
      </c>
      <c r="V26" s="143">
        <v>1.0523995465768203E-2</v>
      </c>
      <c r="W26" s="143" t="s">
        <v>457</v>
      </c>
      <c r="X26" s="143" t="s">
        <v>457</v>
      </c>
      <c r="Y26" s="143" t="s">
        <v>457</v>
      </c>
      <c r="Z26" s="143" t="s">
        <v>457</v>
      </c>
      <c r="AA26" s="143" t="s">
        <v>457</v>
      </c>
      <c r="AB26" s="143" t="s">
        <v>457</v>
      </c>
      <c r="AC26" s="143" t="s">
        <v>430</v>
      </c>
      <c r="AD26" s="143" t="s">
        <v>430</v>
      </c>
      <c r="AE26" s="149"/>
      <c r="AF26" s="145">
        <v>361.15214032902719</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18.230606888040217</v>
      </c>
      <c r="F27" s="143">
        <v>11.338398131588491</v>
      </c>
      <c r="G27" s="143">
        <v>0.75152178192509111</v>
      </c>
      <c r="H27" s="143">
        <v>1.8270048453496641</v>
      </c>
      <c r="I27" s="143">
        <v>0.81456694840146648</v>
      </c>
      <c r="J27" s="143">
        <v>0.81456694840146637</v>
      </c>
      <c r="K27" s="143">
        <v>0.81456694840146704</v>
      </c>
      <c r="L27" s="143">
        <v>0.58687399975502319</v>
      </c>
      <c r="M27" s="143">
        <v>137.62799300764101</v>
      </c>
      <c r="N27" s="143">
        <v>4.2945378003790387</v>
      </c>
      <c r="O27" s="143">
        <v>3.5432846694805786E-4</v>
      </c>
      <c r="P27" s="143">
        <v>1.7429683853873622E-2</v>
      </c>
      <c r="Q27" s="143">
        <v>5.4762386475515172E-4</v>
      </c>
      <c r="R27" s="143">
        <v>1.5629679229122791E-2</v>
      </c>
      <c r="S27" s="143">
        <v>1.0924393579282161E-2</v>
      </c>
      <c r="T27" s="143">
        <v>3.8328099049066942E-3</v>
      </c>
      <c r="U27" s="143">
        <v>3.8659079561418757E-4</v>
      </c>
      <c r="V27" s="143">
        <v>6.4755351136324857E-2</v>
      </c>
      <c r="W27" s="143">
        <v>1.5462007999999998</v>
      </c>
      <c r="X27" s="143">
        <v>3.2121727354800005E-2</v>
      </c>
      <c r="Y27" s="143">
        <v>3.6365525642500007E-2</v>
      </c>
      <c r="Z27" s="143">
        <v>2.7495648483000002E-2</v>
      </c>
      <c r="AA27" s="143">
        <v>3.3188234454400001E-2</v>
      </c>
      <c r="AB27" s="143">
        <v>0.12917113593470003</v>
      </c>
      <c r="AC27" s="143">
        <v>1.5226157E-3</v>
      </c>
      <c r="AD27" s="143">
        <v>2.77292E-4</v>
      </c>
      <c r="AE27" s="149"/>
      <c r="AF27" s="145">
        <v>99974.294732504233</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7.4337699380671802</v>
      </c>
      <c r="F28" s="143">
        <v>0.86264781780887367</v>
      </c>
      <c r="G28" s="143">
        <v>0.22265278848666048</v>
      </c>
      <c r="H28" s="143">
        <v>1.0750454763501118E-2</v>
      </c>
      <c r="I28" s="143">
        <v>0.70851585970230202</v>
      </c>
      <c r="J28" s="143">
        <v>0.70851585970230213</v>
      </c>
      <c r="K28" s="143">
        <v>0.70851585970230213</v>
      </c>
      <c r="L28" s="143">
        <v>0.52293401238426007</v>
      </c>
      <c r="M28" s="143">
        <v>3.4006688374722307</v>
      </c>
      <c r="N28" s="143">
        <v>1.3043205297452475E-2</v>
      </c>
      <c r="O28" s="143">
        <v>2.7546681300649713E-5</v>
      </c>
      <c r="P28" s="143">
        <v>2.8600545234522168E-3</v>
      </c>
      <c r="Q28" s="143">
        <v>5.4614213045966207E-5</v>
      </c>
      <c r="R28" s="143">
        <v>4.5502113942831489E-3</v>
      </c>
      <c r="S28" s="143">
        <v>3.0526372996480876E-3</v>
      </c>
      <c r="T28" s="143">
        <v>1.1737396853259722E-4</v>
      </c>
      <c r="U28" s="143">
        <v>5.4135063490632988E-5</v>
      </c>
      <c r="V28" s="143">
        <v>9.7299369416539404E-3</v>
      </c>
      <c r="W28" s="143">
        <v>0.46874969999999999</v>
      </c>
      <c r="X28" s="143">
        <v>1.3351501698700001E-2</v>
      </c>
      <c r="Y28" s="143">
        <v>1.4964152372499999E-2</v>
      </c>
      <c r="Z28" s="143">
        <v>1.1738551383400001E-2</v>
      </c>
      <c r="AA28" s="143">
        <v>1.24376355332E-2</v>
      </c>
      <c r="AB28" s="143">
        <v>5.2491840987799999E-2</v>
      </c>
      <c r="AC28" s="143">
        <v>4.4086949999999999E-4</v>
      </c>
      <c r="AD28" s="143">
        <v>7.68944E-5</v>
      </c>
      <c r="AE28" s="149"/>
      <c r="AF28" s="145">
        <v>23250.192895116314</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30.259436513106209</v>
      </c>
      <c r="F29" s="143">
        <v>1.3442752915736349</v>
      </c>
      <c r="G29" s="143">
        <v>0.37445052956690567</v>
      </c>
      <c r="H29" s="143">
        <v>1.6518548819650661E-2</v>
      </c>
      <c r="I29" s="143">
        <v>0.72002182107500401</v>
      </c>
      <c r="J29" s="143">
        <v>0.72002182107500401</v>
      </c>
      <c r="K29" s="143">
        <v>0.72002182107500445</v>
      </c>
      <c r="L29" s="143">
        <v>0.45016810289114101</v>
      </c>
      <c r="M29" s="143">
        <v>5.9271432749653563</v>
      </c>
      <c r="N29" s="143">
        <v>1.9046587903132732E-3</v>
      </c>
      <c r="O29" s="143">
        <v>4.5095511669663962E-5</v>
      </c>
      <c r="P29" s="143">
        <v>4.773304886501439E-3</v>
      </c>
      <c r="Q29" s="143">
        <v>9.0136468535464406E-5</v>
      </c>
      <c r="R29" s="143">
        <v>7.6511253031726761E-3</v>
      </c>
      <c r="S29" s="143">
        <v>5.1309048012346658E-3</v>
      </c>
      <c r="T29" s="143">
        <v>1.8120036873660867E-4</v>
      </c>
      <c r="U29" s="143">
        <v>9.0081913731600874E-5</v>
      </c>
      <c r="V29" s="143">
        <v>1.6213107827572248E-2</v>
      </c>
      <c r="W29" s="143">
        <v>0.35892570000000001</v>
      </c>
      <c r="X29" s="143">
        <v>5.1275050413999998E-3</v>
      </c>
      <c r="Y29" s="143">
        <v>3.1049891642300001E-2</v>
      </c>
      <c r="Z29" s="143">
        <v>3.4696117450099997E-2</v>
      </c>
      <c r="AA29" s="143">
        <v>7.9761189541000012E-3</v>
      </c>
      <c r="AB29" s="143">
        <v>7.8849633087899995E-2</v>
      </c>
      <c r="AC29" s="143">
        <v>3.2762200000000002E-4</v>
      </c>
      <c r="AD29" s="143">
        <v>7.0763899999999995E-5</v>
      </c>
      <c r="AE29" s="149"/>
      <c r="AF29" s="145">
        <v>38965.857185938738</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4.06777734453556E-2</v>
      </c>
      <c r="F30" s="143">
        <v>0.22331108705016239</v>
      </c>
      <c r="G30" s="143">
        <v>1.274995444806194E-3</v>
      </c>
      <c r="H30" s="143">
        <v>2.5246039931069094E-4</v>
      </c>
      <c r="I30" s="143">
        <v>5.4660976342386074E-3</v>
      </c>
      <c r="J30" s="143">
        <v>5.4660976342386066E-3</v>
      </c>
      <c r="K30" s="143">
        <v>5.4660976342386074E-3</v>
      </c>
      <c r="L30" s="143">
        <v>7.9430192917087151E-4</v>
      </c>
      <c r="M30" s="143">
        <v>1.8155052838138412</v>
      </c>
      <c r="N30" s="143">
        <v>1.133387868270321E-2</v>
      </c>
      <c r="O30" s="143">
        <v>8.1314765504385129E-5</v>
      </c>
      <c r="P30" s="143">
        <v>3.6974867899379638E-5</v>
      </c>
      <c r="Q30" s="143">
        <v>1.274995444806194E-6</v>
      </c>
      <c r="R30" s="143">
        <v>3.6557392977748163E-4</v>
      </c>
      <c r="S30" s="143">
        <v>1.3747543774882357E-2</v>
      </c>
      <c r="T30" s="143">
        <v>5.7249897138786983E-4</v>
      </c>
      <c r="U30" s="143">
        <v>8.0961849852888718E-5</v>
      </c>
      <c r="V30" s="143">
        <v>8.0843808141128227E-3</v>
      </c>
      <c r="W30" s="143">
        <v>3.7242999999999998E-3</v>
      </c>
      <c r="X30" s="143">
        <v>4.6028619499999998E-5</v>
      </c>
      <c r="Y30" s="143">
        <v>6.9892199599999995E-5</v>
      </c>
      <c r="Z30" s="143">
        <v>3.2604428800000005E-5</v>
      </c>
      <c r="AA30" s="143">
        <v>7.9800177300000001E-5</v>
      </c>
      <c r="AB30" s="143">
        <v>2.283254252E-4</v>
      </c>
      <c r="AC30" s="143">
        <v>3.7239E-6</v>
      </c>
      <c r="AD30" s="143">
        <v>2.0870999999999999E-6</v>
      </c>
      <c r="AE30" s="149"/>
      <c r="AF30" s="145">
        <v>190.55039805077948</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2.1872050014455775</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0.57423366320043634</v>
      </c>
      <c r="J32" s="143">
        <v>1.0714743681468053</v>
      </c>
      <c r="K32" s="143">
        <v>1.4148570540099623</v>
      </c>
      <c r="L32" s="143">
        <v>0.25340089837318419</v>
      </c>
      <c r="M32" s="143" t="s">
        <v>430</v>
      </c>
      <c r="N32" s="143">
        <v>1.4482403413565685</v>
      </c>
      <c r="O32" s="143">
        <v>6.7533268716669249E-3</v>
      </c>
      <c r="P32" s="143" t="s">
        <v>430</v>
      </c>
      <c r="Q32" s="143">
        <v>4.5706544012184958E-12</v>
      </c>
      <c r="R32" s="143">
        <v>0.53616005223026597</v>
      </c>
      <c r="S32" s="143">
        <v>11.73544467954464</v>
      </c>
      <c r="T32" s="143">
        <v>8.5105101006347744E-2</v>
      </c>
      <c r="U32" s="143">
        <v>1.1533388513040276E-2</v>
      </c>
      <c r="V32" s="143">
        <v>4.5706544012184995</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56873.161146059312</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0.32628986637343033</v>
      </c>
      <c r="J33" s="143">
        <v>0.59972982207750536</v>
      </c>
      <c r="K33" s="143">
        <v>1.1994596441550107</v>
      </c>
      <c r="L33" s="143">
        <v>4.1549614120595608E-2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56873.161146059312</v>
      </c>
      <c r="AL33" s="146" t="s">
        <v>431</v>
      </c>
    </row>
    <row r="34" spans="1:38" s="2" customFormat="1" ht="26.25" customHeight="1" thickBot="1" x14ac:dyDescent="0.25">
      <c r="A34" s="70" t="s">
        <v>71</v>
      </c>
      <c r="B34" s="70" t="s">
        <v>94</v>
      </c>
      <c r="C34" s="71" t="s">
        <v>95</v>
      </c>
      <c r="D34" s="72"/>
      <c r="E34" s="143">
        <v>2.2593194122196443</v>
      </c>
      <c r="F34" s="143">
        <v>0.20049303944315544</v>
      </c>
      <c r="G34" s="143">
        <v>0.11764070640000002</v>
      </c>
      <c r="H34" s="143">
        <v>3.0181747873163182E-4</v>
      </c>
      <c r="I34" s="143">
        <v>5.9069992266047956E-2</v>
      </c>
      <c r="J34" s="143">
        <v>6.2088167053364271E-2</v>
      </c>
      <c r="K34" s="143">
        <v>6.5537509667440069E-2</v>
      </c>
      <c r="L34" s="143">
        <v>4.2599381283836044E-2</v>
      </c>
      <c r="M34" s="143">
        <v>0.4613495746326372</v>
      </c>
      <c r="N34" s="143" t="s">
        <v>457</v>
      </c>
      <c r="O34" s="143">
        <v>4.3116782675947418E-4</v>
      </c>
      <c r="P34" s="143" t="s">
        <v>457</v>
      </c>
      <c r="Q34" s="143" t="s">
        <v>457</v>
      </c>
      <c r="R34" s="143">
        <v>2.1558391337973709E-3</v>
      </c>
      <c r="S34" s="143">
        <v>7.3298530549110591E-2</v>
      </c>
      <c r="T34" s="143">
        <v>3.0181747873163191E-3</v>
      </c>
      <c r="U34" s="143">
        <v>4.3116782675947418E-4</v>
      </c>
      <c r="V34" s="143">
        <v>4.3116782675947415E-2</v>
      </c>
      <c r="W34" s="143">
        <v>2.0248874782595738E-2</v>
      </c>
      <c r="X34" s="143">
        <v>1.2935034802784222E-3</v>
      </c>
      <c r="Y34" s="143">
        <v>2.1558391337973709E-3</v>
      </c>
      <c r="Z34" s="143">
        <v>1.9573912289842536E-3</v>
      </c>
      <c r="AA34" s="143">
        <v>4.4997499516879433E-4</v>
      </c>
      <c r="AB34" s="143">
        <v>5.8567088382288409E-3</v>
      </c>
      <c r="AC34" s="143" t="s">
        <v>430</v>
      </c>
      <c r="AD34" s="143" t="s">
        <v>430</v>
      </c>
      <c r="AE34" s="149"/>
      <c r="AF34" s="145">
        <v>1867.3128000000002</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5.5906951647494916</v>
      </c>
      <c r="F36" s="143">
        <v>0.19709970014393091</v>
      </c>
      <c r="G36" s="143">
        <v>0.68464834467139513</v>
      </c>
      <c r="H36" s="143" t="s">
        <v>457</v>
      </c>
      <c r="I36" s="143">
        <v>0.17504985007196547</v>
      </c>
      <c r="J36" s="143">
        <v>0.19115341079139153</v>
      </c>
      <c r="K36" s="143">
        <v>0.19115341079139153</v>
      </c>
      <c r="L36" s="143">
        <v>3.8053557345331383E-2</v>
      </c>
      <c r="M36" s="143">
        <v>0.5256634932375317</v>
      </c>
      <c r="N36" s="143">
        <v>1.0134628935253936E-2</v>
      </c>
      <c r="O36" s="143">
        <v>8.9035607194261042E-4</v>
      </c>
      <c r="P36" s="143">
        <v>1.9510682158278311E-3</v>
      </c>
      <c r="Q36" s="143">
        <v>1.4361424287770442E-2</v>
      </c>
      <c r="R36" s="143">
        <v>1.5611780359713051E-2</v>
      </c>
      <c r="S36" s="143">
        <v>6.9171334330949713E-2</v>
      </c>
      <c r="T36" s="143">
        <v>0.6290356071942611</v>
      </c>
      <c r="U36" s="143">
        <v>9.083560719426103E-3</v>
      </c>
      <c r="V36" s="143">
        <v>8.5242728633113232E-2</v>
      </c>
      <c r="W36" s="143">
        <v>1.5354628935253935E-2</v>
      </c>
      <c r="X36" s="143" t="s">
        <v>457</v>
      </c>
      <c r="Y36" s="143" t="s">
        <v>457</v>
      </c>
      <c r="Z36" s="143" t="s">
        <v>457</v>
      </c>
      <c r="AA36" s="143" t="s">
        <v>457</v>
      </c>
      <c r="AB36" s="143" t="s">
        <v>457</v>
      </c>
      <c r="AC36" s="143">
        <v>6.7628485755408842E-3</v>
      </c>
      <c r="AD36" s="143">
        <v>1.227535307338192E-2</v>
      </c>
      <c r="AE36" s="149"/>
      <c r="AF36" s="145">
        <v>3039.1241007984422</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0.10268157927145295</v>
      </c>
      <c r="F37" s="143">
        <v>3.4227193090484321E-3</v>
      </c>
      <c r="G37" s="143">
        <v>2.2932686957272008E-4</v>
      </c>
      <c r="H37" s="143" t="s">
        <v>457</v>
      </c>
      <c r="I37" s="143">
        <v>4.2783991363105401E-4</v>
      </c>
      <c r="J37" s="143">
        <v>4.2783991363105401E-4</v>
      </c>
      <c r="K37" s="143">
        <v>4.2783991363105401E-4</v>
      </c>
      <c r="L37" s="143">
        <v>1.0695997840776349E-5</v>
      </c>
      <c r="M37" s="143">
        <v>1.0268157927145296E-2</v>
      </c>
      <c r="N37" s="143">
        <v>3.2087993522329047E-6</v>
      </c>
      <c r="O37" s="143">
        <v>5.3479989203881748E-7</v>
      </c>
      <c r="P37" s="143">
        <v>2.1391995681552701E-4</v>
      </c>
      <c r="Q37" s="143">
        <v>2.5670394817863234E-4</v>
      </c>
      <c r="R37" s="143">
        <v>1.6257916717980051E-6</v>
      </c>
      <c r="S37" s="143">
        <v>1.6257916717980052E-7</v>
      </c>
      <c r="T37" s="143">
        <v>1.0909917797591875E-6</v>
      </c>
      <c r="U37" s="143">
        <v>2.3531195249707968E-5</v>
      </c>
      <c r="V37" s="143">
        <v>3.2087993522329047E-6</v>
      </c>
      <c r="W37" s="143">
        <v>1.0695997840776349E-3</v>
      </c>
      <c r="X37" s="143" t="s">
        <v>457</v>
      </c>
      <c r="Y37" s="143" t="s">
        <v>457</v>
      </c>
      <c r="Z37" s="143" t="s">
        <v>457</v>
      </c>
      <c r="AA37" s="143" t="s">
        <v>457</v>
      </c>
      <c r="AB37" s="143" t="s">
        <v>457</v>
      </c>
      <c r="AC37" s="143" t="s">
        <v>457</v>
      </c>
      <c r="AD37" s="143" t="s">
        <v>457</v>
      </c>
      <c r="AE37" s="149"/>
      <c r="AF37" s="145" t="s">
        <v>445</v>
      </c>
      <c r="AG37" s="145" t="s">
        <v>430</v>
      </c>
      <c r="AH37" s="145">
        <v>2139.1995681552698</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3.0314857623739755</v>
      </c>
      <c r="F39" s="143">
        <v>0.58053957368154741</v>
      </c>
      <c r="G39" s="143">
        <v>1.8204640077618202</v>
      </c>
      <c r="H39" s="143" t="s">
        <v>445</v>
      </c>
      <c r="I39" s="143">
        <v>0.44569930687020265</v>
      </c>
      <c r="J39" s="143">
        <v>0.55100962499892592</v>
      </c>
      <c r="K39" s="143">
        <v>0.6730947978238766</v>
      </c>
      <c r="L39" s="143">
        <v>0.18404068629891893</v>
      </c>
      <c r="M39" s="143">
        <v>2.1773218625415343</v>
      </c>
      <c r="N39" s="143">
        <v>0.45316435842451597</v>
      </c>
      <c r="O39" s="143">
        <v>7.7158476158827932E-3</v>
      </c>
      <c r="P39" s="143">
        <v>1.1920511706041064E-2</v>
      </c>
      <c r="Q39" s="143">
        <v>2.4725917039065411E-2</v>
      </c>
      <c r="R39" s="143">
        <v>0.25872768146760572</v>
      </c>
      <c r="S39" s="143">
        <v>0.15645494851008754</v>
      </c>
      <c r="T39" s="143">
        <v>4.9627060100203195</v>
      </c>
      <c r="U39" s="143">
        <v>4.6296509912316201E-3</v>
      </c>
      <c r="V39" s="143">
        <v>0.38313524446304092</v>
      </c>
      <c r="W39" s="143">
        <v>0.34971984587675359</v>
      </c>
      <c r="X39" s="143">
        <v>9.6499971621890959E-2</v>
      </c>
      <c r="Y39" s="143">
        <v>0.38819854710681367</v>
      </c>
      <c r="Z39" s="143">
        <v>7.2852291641145164E-2</v>
      </c>
      <c r="AA39" s="143">
        <v>6.2929138236827109E-2</v>
      </c>
      <c r="AB39" s="143">
        <v>0.62047994860667688</v>
      </c>
      <c r="AC39" s="143">
        <v>4.8863736819301177E-3</v>
      </c>
      <c r="AD39" s="143">
        <v>0.19179866301855436</v>
      </c>
      <c r="AE39" s="149"/>
      <c r="AF39" s="145">
        <v>19307.220482749883</v>
      </c>
      <c r="AG39" s="145">
        <v>1128.2128761888</v>
      </c>
      <c r="AH39" s="145">
        <v>12334.558478460754</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5.6957900241957065</v>
      </c>
      <c r="F41" s="143">
        <v>10.534598866044782</v>
      </c>
      <c r="G41" s="143">
        <v>11.068177122603501</v>
      </c>
      <c r="H41" s="143">
        <v>5.0266096493315184E-2</v>
      </c>
      <c r="I41" s="143">
        <v>8.8238047834327116</v>
      </c>
      <c r="J41" s="143">
        <v>8.9613172797174059</v>
      </c>
      <c r="K41" s="143">
        <v>9.819374829489071</v>
      </c>
      <c r="L41" s="143">
        <v>0.58279972519965118</v>
      </c>
      <c r="M41" s="143">
        <v>24.993491617036483</v>
      </c>
      <c r="N41" s="143">
        <v>2.7244815632496771</v>
      </c>
      <c r="O41" s="143">
        <v>3.9459454847186944E-2</v>
      </c>
      <c r="P41" s="143">
        <v>0.11451787615638015</v>
      </c>
      <c r="Q41" s="143">
        <v>5.5528028524416323E-2</v>
      </c>
      <c r="R41" s="143">
        <v>0.25644724228040727</v>
      </c>
      <c r="S41" s="143">
        <v>0.47380647328782477</v>
      </c>
      <c r="T41" s="143">
        <v>0.26593723045293632</v>
      </c>
      <c r="U41" s="143">
        <v>2.4994121358058359</v>
      </c>
      <c r="V41" s="143">
        <v>4.9213558880193631</v>
      </c>
      <c r="W41" s="143">
        <v>17.302872820320744</v>
      </c>
      <c r="X41" s="143">
        <v>4.8688017988315098</v>
      </c>
      <c r="Y41" s="143">
        <v>6.9430300642196219</v>
      </c>
      <c r="Z41" s="143">
        <v>2.7364338347957231</v>
      </c>
      <c r="AA41" s="143">
        <v>2.3421561072334205</v>
      </c>
      <c r="AB41" s="143">
        <v>16.890421805080276</v>
      </c>
      <c r="AC41" s="143">
        <v>1.6054243701958976E-2</v>
      </c>
      <c r="AD41" s="143">
        <v>3.5398782567159142</v>
      </c>
      <c r="AE41" s="149"/>
      <c r="AF41" s="145">
        <v>45786.826283405862</v>
      </c>
      <c r="AG41" s="145">
        <v>20822.591328652801</v>
      </c>
      <c r="AH41" s="145">
        <v>25168.178753245444</v>
      </c>
      <c r="AI41" s="145">
        <v>628.84741563884779</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0.10956989577600001</v>
      </c>
      <c r="F43" s="143">
        <v>1.0956989577599999E-2</v>
      </c>
      <c r="G43" s="143">
        <v>6.9029034338879997E-2</v>
      </c>
      <c r="H43" s="143" t="s">
        <v>457</v>
      </c>
      <c r="I43" s="143">
        <v>1.8079032803040001E-2</v>
      </c>
      <c r="J43" s="143">
        <v>2.3557527591839999E-2</v>
      </c>
      <c r="K43" s="143">
        <v>3.0131721338399999E-2</v>
      </c>
      <c r="L43" s="143">
        <v>1.0124258369702401E-2</v>
      </c>
      <c r="M43" s="143">
        <v>4.3827958310399998E-2</v>
      </c>
      <c r="N43" s="143">
        <v>1.753118332416E-2</v>
      </c>
      <c r="O43" s="143">
        <v>3.2870968732799996E-4</v>
      </c>
      <c r="P43" s="143">
        <v>1.0956989577600001E-4</v>
      </c>
      <c r="Q43" s="143">
        <v>1.09569895776E-3</v>
      </c>
      <c r="R43" s="143">
        <v>1.4024946659328002E-2</v>
      </c>
      <c r="S43" s="143">
        <v>7.8890324958720004E-3</v>
      </c>
      <c r="T43" s="143">
        <v>0.28488172901759995</v>
      </c>
      <c r="U43" s="143">
        <v>1.0956989577600001E-4</v>
      </c>
      <c r="V43" s="143">
        <v>8.7655916620799999E-3</v>
      </c>
      <c r="W43" s="143">
        <v>6.5741937465600003E-3</v>
      </c>
      <c r="X43" s="143">
        <v>2.0818280197439998E-3</v>
      </c>
      <c r="Y43" s="143">
        <v>1.6435484366400001E-2</v>
      </c>
      <c r="Z43" s="143">
        <v>1.8626882281919999E-3</v>
      </c>
      <c r="AA43" s="143">
        <v>1.6435484366400001E-3</v>
      </c>
      <c r="AB43" s="143">
        <v>2.2023549050976001E-2</v>
      </c>
      <c r="AC43" s="143">
        <v>2.4105377070719999E-4</v>
      </c>
      <c r="AD43" s="143">
        <v>1.4244086450880002E-7</v>
      </c>
      <c r="AE43" s="149"/>
      <c r="AF43" s="145">
        <v>1095.69895776</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8.8073297503653887</v>
      </c>
      <c r="F44" s="143">
        <v>0.94888965550132454</v>
      </c>
      <c r="G44" s="143">
        <v>0.62126130904991994</v>
      </c>
      <c r="H44" s="143">
        <v>1.76556303E-3</v>
      </c>
      <c r="I44" s="143">
        <v>0.51564231994351806</v>
      </c>
      <c r="J44" s="143">
        <v>0.51564231994351806</v>
      </c>
      <c r="K44" s="143">
        <v>0.51568235500050397</v>
      </c>
      <c r="L44" s="143">
        <v>0.28875969916837013</v>
      </c>
      <c r="M44" s="143">
        <v>2.939694502437292</v>
      </c>
      <c r="N44" s="143" t="s">
        <v>457</v>
      </c>
      <c r="O44" s="143">
        <v>2.2769999999999999E-3</v>
      </c>
      <c r="P44" s="143" t="s">
        <v>457</v>
      </c>
      <c r="Q44" s="143" t="s">
        <v>457</v>
      </c>
      <c r="R44" s="143">
        <v>1.1384999999999999E-2</v>
      </c>
      <c r="S44" s="143">
        <v>0.38708999999999993</v>
      </c>
      <c r="T44" s="143">
        <v>1.5939000000000002E-2</v>
      </c>
      <c r="U44" s="143">
        <v>2.2769999999999999E-3</v>
      </c>
      <c r="V44" s="143">
        <v>0.22769999999999999</v>
      </c>
      <c r="W44" s="143" t="s">
        <v>457</v>
      </c>
      <c r="X44" s="143">
        <v>6.8309999999999994E-3</v>
      </c>
      <c r="Y44" s="143">
        <v>1.1384999999999999E-2</v>
      </c>
      <c r="Z44" s="143" t="s">
        <v>457</v>
      </c>
      <c r="AA44" s="143" t="s">
        <v>457</v>
      </c>
      <c r="AB44" s="143">
        <v>1.8216E-2</v>
      </c>
      <c r="AC44" s="143" t="s">
        <v>429</v>
      </c>
      <c r="AD44" s="143" t="s">
        <v>429</v>
      </c>
      <c r="AE44" s="149"/>
      <c r="AF44" s="145">
        <v>9861.2906198399996</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3.9570589967708352</v>
      </c>
      <c r="F45" s="143">
        <v>0.14114350561730363</v>
      </c>
      <c r="G45" s="143">
        <v>0.13753528932759396</v>
      </c>
      <c r="H45" s="143" t="s">
        <v>457</v>
      </c>
      <c r="I45" s="143">
        <v>7.0571752808651814E-2</v>
      </c>
      <c r="J45" s="143">
        <v>7.5612592294984113E-2</v>
      </c>
      <c r="K45" s="143">
        <v>7.5612592294984113E-2</v>
      </c>
      <c r="L45" s="143">
        <v>2.3439903611445077E-2</v>
      </c>
      <c r="M45" s="143">
        <v>0.37302212198858825</v>
      </c>
      <c r="N45" s="143">
        <v>6.5530913322319568E-3</v>
      </c>
      <c r="O45" s="143">
        <v>5.0408394863322742E-4</v>
      </c>
      <c r="P45" s="143">
        <v>1.5122518458996822E-3</v>
      </c>
      <c r="Q45" s="143">
        <v>2.0163357945329097E-3</v>
      </c>
      <c r="R45" s="143">
        <v>2.520419743166137E-3</v>
      </c>
      <c r="S45" s="143">
        <v>4.4359387479724011E-2</v>
      </c>
      <c r="T45" s="143">
        <v>5.0408394863322742E-2</v>
      </c>
      <c r="U45" s="143">
        <v>5.040839486332274E-3</v>
      </c>
      <c r="V45" s="143">
        <v>6.0490073835987285E-2</v>
      </c>
      <c r="W45" s="143">
        <v>6.5530913322319568E-3</v>
      </c>
      <c r="X45" s="143" t="s">
        <v>457</v>
      </c>
      <c r="Y45" s="143" t="s">
        <v>457</v>
      </c>
      <c r="Z45" s="143" t="s">
        <v>457</v>
      </c>
      <c r="AA45" s="143" t="s">
        <v>457</v>
      </c>
      <c r="AB45" s="143" t="s">
        <v>457</v>
      </c>
      <c r="AC45" s="143">
        <v>4.0326715890658194E-3</v>
      </c>
      <c r="AD45" s="143">
        <v>1.9155190048062642E-3</v>
      </c>
      <c r="AE45" s="149"/>
      <c r="AF45" s="145">
        <v>2183.0998305967296</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1.3406725631684708E-2</v>
      </c>
      <c r="J48" s="143">
        <v>0.1340672563168471</v>
      </c>
      <c r="K48" s="143">
        <v>0.33516814079211776</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2.5805558056991362</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2.9263007927999998</v>
      </c>
      <c r="AL52" s="146" t="s">
        <v>133</v>
      </c>
    </row>
    <row r="53" spans="1:38" s="2" customFormat="1" ht="26.25" customHeight="1" thickBot="1" x14ac:dyDescent="0.25">
      <c r="A53" s="70" t="s">
        <v>120</v>
      </c>
      <c r="B53" s="74" t="s">
        <v>134</v>
      </c>
      <c r="C53" s="76" t="s">
        <v>135</v>
      </c>
      <c r="D53" s="73"/>
      <c r="E53" s="143" t="s">
        <v>430</v>
      </c>
      <c r="F53" s="143">
        <v>3.6675012092742882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1.6249572375505483</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4283</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246.13900000000001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4.2263999999999999E-3</v>
      </c>
      <c r="J59" s="143">
        <v>4.7942999999999996E-3</v>
      </c>
      <c r="K59" s="143">
        <v>5.4413999999999999E-3</v>
      </c>
      <c r="L59" s="143">
        <v>8.2434960000000003E-5</v>
      </c>
      <c r="M59" s="143" t="s">
        <v>429</v>
      </c>
      <c r="N59" s="143">
        <v>0.13666484918005978</v>
      </c>
      <c r="O59" s="143">
        <v>2.2418836407675421E-4</v>
      </c>
      <c r="P59" s="143">
        <v>5.4532304775426691E-4</v>
      </c>
      <c r="Q59" s="143">
        <v>1.6000496610753915E-4</v>
      </c>
      <c r="R59" s="143">
        <v>1.600049661075392E-3</v>
      </c>
      <c r="S59" s="143">
        <v>1.600049661075392E-3</v>
      </c>
      <c r="T59" s="143">
        <v>3.9637563955661611E-3</v>
      </c>
      <c r="U59" s="143">
        <v>1.0603503706332952E-4</v>
      </c>
      <c r="V59" s="143">
        <v>3.2337901943477673E-2</v>
      </c>
      <c r="W59" s="143">
        <v>1.5848228651685392E-2</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1.7272050346103516</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0.48168173058823532</v>
      </c>
      <c r="J60" s="143">
        <v>4.8168173058823527</v>
      </c>
      <c r="K60" s="143">
        <v>9.8263073040000002</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96.336346117647054</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0.16889829150452407</v>
      </c>
      <c r="J61" s="143">
        <v>1.6889829150452405</v>
      </c>
      <c r="K61" s="143">
        <v>5.639669173188425</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17039151.174203832</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5.7801807670588234E-8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96.336346117647054</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3.8453210000000002E-2</v>
      </c>
      <c r="X63" s="143">
        <v>1.87884E-2</v>
      </c>
      <c r="Y63" s="143" t="s">
        <v>430</v>
      </c>
      <c r="Z63" s="143">
        <v>3.1245999999999999E-3</v>
      </c>
      <c r="AA63" s="143" t="s">
        <v>430</v>
      </c>
      <c r="AB63" s="143">
        <v>2.1913000000000002E-2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0.19800000000000001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4.0653E-4</v>
      </c>
      <c r="J73" s="143">
        <v>5.7591749999999996E-4</v>
      </c>
      <c r="K73" s="143">
        <v>6.7754999999999996E-4</v>
      </c>
      <c r="L73" s="143" t="s">
        <v>457</v>
      </c>
      <c r="M73" s="143" t="s">
        <v>445</v>
      </c>
      <c r="N73" s="143">
        <v>8.7977647058823522E-2</v>
      </c>
      <c r="O73" s="143">
        <v>3.291232026143791E-3</v>
      </c>
      <c r="P73" s="143" t="s">
        <v>445</v>
      </c>
      <c r="Q73" s="143">
        <v>6.2406862745098036E-4</v>
      </c>
      <c r="R73" s="143">
        <v>2.2882516339869279E-3</v>
      </c>
      <c r="S73" s="143" t="s">
        <v>445</v>
      </c>
      <c r="T73" s="143">
        <v>1.0401143790849672E-3</v>
      </c>
      <c r="U73" s="143" t="s">
        <v>445</v>
      </c>
      <c r="V73" s="143">
        <v>0.12040114379084968</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2.6150439823081271E-2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1.2999999999999999E-5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2.1900000000000001E-3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1.8280000000000001E-2</v>
      </c>
      <c r="O80" s="143">
        <v>2.0000000000000002E-5</v>
      </c>
      <c r="P80" s="143" t="s">
        <v>445</v>
      </c>
      <c r="Q80" s="143" t="s">
        <v>445</v>
      </c>
      <c r="R80" s="143">
        <v>0.15719999999999998</v>
      </c>
      <c r="S80" s="143">
        <v>1.14E-3</v>
      </c>
      <c r="T80" s="143">
        <v>1.0200000000000001E-2</v>
      </c>
      <c r="U80" s="143" t="s">
        <v>445</v>
      </c>
      <c r="V80" s="143">
        <v>2.0920000000000001E-2</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9.1461971999999978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5.4399999999999997E-2</v>
      </c>
      <c r="G83" s="143" t="s">
        <v>457</v>
      </c>
      <c r="H83" s="143" t="s">
        <v>430</v>
      </c>
      <c r="I83" s="143">
        <v>0.34</v>
      </c>
      <c r="J83" s="143">
        <v>6.8</v>
      </c>
      <c r="K83" s="143">
        <v>51</v>
      </c>
      <c r="L83" s="143">
        <v>1.9380000000000001E-2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3.4</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6.1957725099403103</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1.0350486416928026</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1.9994059999999998</v>
      </c>
      <c r="AL86" s="146" t="s">
        <v>220</v>
      </c>
    </row>
    <row r="87" spans="1:38" s="2" customFormat="1" ht="26.25" customHeight="1" thickBot="1" x14ac:dyDescent="0.25">
      <c r="A87" s="70" t="s">
        <v>209</v>
      </c>
      <c r="B87" s="76" t="s">
        <v>221</v>
      </c>
      <c r="C87" s="80" t="s">
        <v>222</v>
      </c>
      <c r="D87" s="72"/>
      <c r="E87" s="143" t="s">
        <v>430</v>
      </c>
      <c r="F87" s="143">
        <v>5.1725537232196743E-2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0.165406</v>
      </c>
      <c r="AL87" s="146" t="s">
        <v>220</v>
      </c>
    </row>
    <row r="88" spans="1:38" s="2" customFormat="1" ht="26.25" customHeight="1" thickBot="1" x14ac:dyDescent="0.25">
      <c r="A88" s="70" t="s">
        <v>209</v>
      </c>
      <c r="B88" s="76" t="s">
        <v>223</v>
      </c>
      <c r="C88" s="80" t="s">
        <v>224</v>
      </c>
      <c r="D88" s="72"/>
      <c r="E88" s="143" t="s">
        <v>457</v>
      </c>
      <c r="F88" s="143">
        <v>2.3421441646666668</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1.6239666666666666</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2.8747307429090911</v>
      </c>
      <c r="G90" s="143" t="s">
        <v>430</v>
      </c>
      <c r="H90" s="143" t="s">
        <v>430</v>
      </c>
      <c r="I90" s="143">
        <v>4.0200000000000001E-3</v>
      </c>
      <c r="J90" s="143">
        <v>6.0299999999999998E-3</v>
      </c>
      <c r="K90" s="143">
        <v>7.3700000000000007E-3</v>
      </c>
      <c r="L90" s="143" t="s">
        <v>430</v>
      </c>
      <c r="M90" s="143" t="s">
        <v>430</v>
      </c>
      <c r="N90" s="143">
        <v>2.7586140157802541E-4</v>
      </c>
      <c r="O90" s="143">
        <v>3.5702257503400246E-2</v>
      </c>
      <c r="P90" s="143" t="s">
        <v>445</v>
      </c>
      <c r="Q90" s="143" t="s">
        <v>445</v>
      </c>
      <c r="R90" s="143">
        <v>0.15953430452705084</v>
      </c>
      <c r="S90" s="143">
        <v>6.4358410782194255</v>
      </c>
      <c r="T90" s="143">
        <v>0.26497650892539842</v>
      </c>
      <c r="U90" s="143">
        <v>3.772321575795886E-2</v>
      </c>
      <c r="V90" s="143">
        <v>3.7407470780249099</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6.7</v>
      </c>
      <c r="AL90" s="146" t="s">
        <v>447</v>
      </c>
    </row>
    <row r="91" spans="1:38" s="2" customFormat="1" ht="26.25" customHeight="1" thickBot="1" x14ac:dyDescent="0.25">
      <c r="A91" s="70" t="s">
        <v>209</v>
      </c>
      <c r="B91" s="74" t="s">
        <v>405</v>
      </c>
      <c r="C91" s="76" t="s">
        <v>229</v>
      </c>
      <c r="D91" s="72"/>
      <c r="E91" s="143">
        <v>1.1419637638517723E-2</v>
      </c>
      <c r="F91" s="143">
        <v>3.0673267438000001E-2</v>
      </c>
      <c r="G91" s="143">
        <v>1.4198795432120761E-4</v>
      </c>
      <c r="H91" s="143">
        <v>2.6300425592500003E-2</v>
      </c>
      <c r="I91" s="143">
        <v>0.17355320740080912</v>
      </c>
      <c r="J91" s="143">
        <v>0.17580902927111758</v>
      </c>
      <c r="K91" s="143">
        <v>0.17627495663115836</v>
      </c>
      <c r="L91" s="143">
        <v>6.8444481060000006E-2</v>
      </c>
      <c r="M91" s="143">
        <v>0.34952976597923735</v>
      </c>
      <c r="N91" s="143">
        <v>3.686044906881681E-2</v>
      </c>
      <c r="O91" s="143">
        <v>3.4291824030793179E-2</v>
      </c>
      <c r="P91" s="143">
        <v>2.6799050981155082E-6</v>
      </c>
      <c r="Q91" s="143">
        <v>6.2531118956028528E-5</v>
      </c>
      <c r="R91" s="143">
        <v>7.3344771106319164E-4</v>
      </c>
      <c r="S91" s="143">
        <v>5.5097290767952382E-2</v>
      </c>
      <c r="T91" s="143">
        <v>1.8521596632429218E-2</v>
      </c>
      <c r="U91" s="143" t="s">
        <v>457</v>
      </c>
      <c r="V91" s="143">
        <v>2.9335248782719862E-2</v>
      </c>
      <c r="W91" s="143">
        <v>6.337451950000001E-4</v>
      </c>
      <c r="X91" s="143">
        <v>7.6003368645000005E-4</v>
      </c>
      <c r="Y91" s="143">
        <v>3.1374300975000002E-4</v>
      </c>
      <c r="Z91" s="143">
        <v>3.1374300975000002E-4</v>
      </c>
      <c r="AA91" s="143">
        <v>3.1374300975000002E-4</v>
      </c>
      <c r="AB91" s="143">
        <v>1.7012627157000002E-3</v>
      </c>
      <c r="AC91" s="143" t="s">
        <v>457</v>
      </c>
      <c r="AD91" s="143" t="s">
        <v>457</v>
      </c>
      <c r="AE91" s="149"/>
      <c r="AF91" s="145" t="s">
        <v>430</v>
      </c>
      <c r="AG91" s="145" t="s">
        <v>430</v>
      </c>
      <c r="AH91" s="145" t="s">
        <v>430</v>
      </c>
      <c r="AI91" s="145" t="s">
        <v>430</v>
      </c>
      <c r="AJ91" s="145" t="s">
        <v>430</v>
      </c>
      <c r="AK91" s="145">
        <v>6337.4519500000006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13.805840829811812</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8.0374018322933618E-7</v>
      </c>
      <c r="X98" s="143" t="s">
        <v>457</v>
      </c>
      <c r="Y98" s="143" t="s">
        <v>457</v>
      </c>
      <c r="Z98" s="143" t="s">
        <v>457</v>
      </c>
      <c r="AA98" s="143" t="s">
        <v>457</v>
      </c>
      <c r="AB98" s="143" t="s">
        <v>457</v>
      </c>
      <c r="AC98" s="143" t="s">
        <v>457</v>
      </c>
      <c r="AD98" s="143">
        <v>2.4367456309368749</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4.3906551419292346E-2</v>
      </c>
      <c r="F99" s="143">
        <v>7.664906473273442</v>
      </c>
      <c r="G99" s="143" t="s">
        <v>430</v>
      </c>
      <c r="H99" s="143">
        <v>11.292596624788656</v>
      </c>
      <c r="I99" s="143">
        <v>0.16186694315245997</v>
      </c>
      <c r="J99" s="143">
        <v>0.24773279796744302</v>
      </c>
      <c r="K99" s="143">
        <v>0.54357328667625093</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1138.9499999999998</v>
      </c>
      <c r="AL99" s="146" t="s">
        <v>246</v>
      </c>
    </row>
    <row r="100" spans="1:38" s="2" customFormat="1" ht="26.25" customHeight="1" thickBot="1" x14ac:dyDescent="0.25">
      <c r="A100" s="70" t="s">
        <v>244</v>
      </c>
      <c r="B100" s="70" t="s">
        <v>247</v>
      </c>
      <c r="C100" s="71" t="s">
        <v>409</v>
      </c>
      <c r="D100" s="84"/>
      <c r="E100" s="143">
        <v>0.54050937979063429</v>
      </c>
      <c r="F100" s="143">
        <v>25.763686496292248</v>
      </c>
      <c r="G100" s="143" t="s">
        <v>430</v>
      </c>
      <c r="H100" s="143">
        <v>30.245928276947723</v>
      </c>
      <c r="I100" s="143">
        <v>0.3008451833914178</v>
      </c>
      <c r="J100" s="143">
        <v>0.45312816133453809</v>
      </c>
      <c r="K100" s="143">
        <v>0.99848996887515806</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5833.75</v>
      </c>
      <c r="AL100" s="146" t="s">
        <v>246</v>
      </c>
    </row>
    <row r="101" spans="1:38" s="2" customFormat="1" ht="26.25" customHeight="1" thickBot="1" x14ac:dyDescent="0.25">
      <c r="A101" s="70" t="s">
        <v>244</v>
      </c>
      <c r="B101" s="70" t="s">
        <v>248</v>
      </c>
      <c r="C101" s="71" t="s">
        <v>249</v>
      </c>
      <c r="D101" s="84"/>
      <c r="E101" s="143">
        <v>6.5806895554702136E-2</v>
      </c>
      <c r="F101" s="143">
        <v>0.49676589003326693</v>
      </c>
      <c r="G101" s="143" t="s">
        <v>430</v>
      </c>
      <c r="H101" s="143">
        <v>1.5257565853643738</v>
      </c>
      <c r="I101" s="143">
        <v>1.2066476581246573E-2</v>
      </c>
      <c r="J101" s="143">
        <v>3.6199429743739721E-2</v>
      </c>
      <c r="K101" s="143">
        <v>8.4465336068726013E-2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6703.3265000000001</v>
      </c>
      <c r="AL101" s="146" t="s">
        <v>246</v>
      </c>
    </row>
    <row r="102" spans="1:38" s="2" customFormat="1" ht="26.25" customHeight="1" thickBot="1" x14ac:dyDescent="0.25">
      <c r="A102" s="70" t="s">
        <v>244</v>
      </c>
      <c r="B102" s="70" t="s">
        <v>250</v>
      </c>
      <c r="C102" s="71" t="s">
        <v>387</v>
      </c>
      <c r="D102" s="84"/>
      <c r="E102" s="143">
        <v>2.4827978412571426E-3</v>
      </c>
      <c r="F102" s="143">
        <v>2.6972896409389131</v>
      </c>
      <c r="G102" s="143" t="s">
        <v>430</v>
      </c>
      <c r="H102" s="143">
        <v>5.1109255231946102</v>
      </c>
      <c r="I102" s="143">
        <v>8.7530999999999998E-3</v>
      </c>
      <c r="J102" s="143">
        <v>0.1975045</v>
      </c>
      <c r="K102" s="143">
        <v>1.341898</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1703.75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1.0722240670321969E-3</v>
      </c>
      <c r="F104" s="143">
        <v>1.1913436067044895E-3</v>
      </c>
      <c r="G104" s="143" t="s">
        <v>430</v>
      </c>
      <c r="H104" s="143">
        <v>1.4673587382857288E-2</v>
      </c>
      <c r="I104" s="143">
        <v>1.6248821917808218E-5</v>
      </c>
      <c r="J104" s="143">
        <v>4.8746465753424655E-5</v>
      </c>
      <c r="K104" s="143">
        <v>1.1374175342465755E-4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7.5</v>
      </c>
      <c r="AL104" s="146" t="s">
        <v>246</v>
      </c>
    </row>
    <row r="105" spans="1:38" s="2" customFormat="1" ht="26.25" customHeight="1" thickBot="1" x14ac:dyDescent="0.25">
      <c r="A105" s="70" t="s">
        <v>244</v>
      </c>
      <c r="B105" s="70" t="s">
        <v>255</v>
      </c>
      <c r="C105" s="71" t="s">
        <v>256</v>
      </c>
      <c r="D105" s="84"/>
      <c r="E105" s="143">
        <v>2.6540705691774243E-2</v>
      </c>
      <c r="F105" s="143">
        <v>0.13420278329093255</v>
      </c>
      <c r="G105" s="143" t="s">
        <v>430</v>
      </c>
      <c r="H105" s="143">
        <v>0.62181493128118359</v>
      </c>
      <c r="I105" s="143">
        <v>5.0261917808219168E-3</v>
      </c>
      <c r="J105" s="143">
        <v>7.8983013698630117E-3</v>
      </c>
      <c r="K105" s="143">
        <v>1.7232657534246573E-2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72.8</v>
      </c>
      <c r="AL105" s="146" t="s">
        <v>246</v>
      </c>
    </row>
    <row r="106" spans="1:38" s="2" customFormat="1" ht="26.25" customHeight="1" thickBot="1" x14ac:dyDescent="0.25">
      <c r="A106" s="70" t="s">
        <v>244</v>
      </c>
      <c r="B106" s="70" t="s">
        <v>257</v>
      </c>
      <c r="C106" s="71" t="s">
        <v>258</v>
      </c>
      <c r="D106" s="84"/>
      <c r="E106" s="143">
        <v>1.41685210829589E-3</v>
      </c>
      <c r="F106" s="143">
        <v>5.7298347971470199E-3</v>
      </c>
      <c r="G106" s="143" t="s">
        <v>430</v>
      </c>
      <c r="H106" s="143">
        <v>3.3195040349988249E-2</v>
      </c>
      <c r="I106" s="143">
        <v>2.8109589041095892E-4</v>
      </c>
      <c r="J106" s="143">
        <v>4.4975342465753424E-4</v>
      </c>
      <c r="K106" s="143">
        <v>9.557260273972603E-4</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5.7</v>
      </c>
      <c r="AL106" s="146" t="s">
        <v>246</v>
      </c>
    </row>
    <row r="107" spans="1:38" s="2" customFormat="1" ht="26.25" customHeight="1" thickBot="1" x14ac:dyDescent="0.25">
      <c r="A107" s="70" t="s">
        <v>244</v>
      </c>
      <c r="B107" s="70" t="s">
        <v>259</v>
      </c>
      <c r="C107" s="71" t="s">
        <v>380</v>
      </c>
      <c r="D107" s="84"/>
      <c r="E107" s="143">
        <v>1.5685956576138003E-2</v>
      </c>
      <c r="F107" s="143">
        <v>0.31453455000000002</v>
      </c>
      <c r="G107" s="143" t="s">
        <v>430</v>
      </c>
      <c r="H107" s="143">
        <v>0.48399903301361402</v>
      </c>
      <c r="I107" s="143">
        <v>5.7188100000000004E-3</v>
      </c>
      <c r="J107" s="143">
        <v>7.6250799999999994E-2</v>
      </c>
      <c r="K107" s="143">
        <v>0.36219129999999999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1906.27</v>
      </c>
      <c r="AL107" s="146" t="s">
        <v>246</v>
      </c>
    </row>
    <row r="108" spans="1:38" s="2" customFormat="1" ht="26.25" customHeight="1" thickBot="1" x14ac:dyDescent="0.25">
      <c r="A108" s="70" t="s">
        <v>244</v>
      </c>
      <c r="B108" s="70" t="s">
        <v>260</v>
      </c>
      <c r="C108" s="71" t="s">
        <v>381</v>
      </c>
      <c r="D108" s="84"/>
      <c r="E108" s="143">
        <v>7.8541001007028349E-2</v>
      </c>
      <c r="F108" s="143">
        <v>1.4445118996363633</v>
      </c>
      <c r="G108" s="143" t="s">
        <v>430</v>
      </c>
      <c r="H108" s="143">
        <v>1.6222321246644917</v>
      </c>
      <c r="I108" s="143">
        <v>2.6750220363636362E-2</v>
      </c>
      <c r="J108" s="143">
        <v>0.26750220363636362</v>
      </c>
      <c r="K108" s="143">
        <v>0.53500440727272724</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13375.11018181818</v>
      </c>
      <c r="AL108" s="146" t="s">
        <v>246</v>
      </c>
    </row>
    <row r="109" spans="1:38" s="2" customFormat="1" ht="26.25" customHeight="1" thickBot="1" x14ac:dyDescent="0.25">
      <c r="A109" s="70" t="s">
        <v>244</v>
      </c>
      <c r="B109" s="70" t="s">
        <v>261</v>
      </c>
      <c r="C109" s="71" t="s">
        <v>382</v>
      </c>
      <c r="D109" s="84"/>
      <c r="E109" s="143">
        <v>3.3558457221120004E-2</v>
      </c>
      <c r="F109" s="143">
        <v>0.71462538240000006</v>
      </c>
      <c r="G109" s="143" t="s">
        <v>430</v>
      </c>
      <c r="H109" s="143">
        <v>0.96545100005376006</v>
      </c>
      <c r="I109" s="143">
        <v>2.9228031999999998E-2</v>
      </c>
      <c r="J109" s="143">
        <v>0.160754176</v>
      </c>
      <c r="K109" s="143">
        <v>0.160754176</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1461.4015999999999</v>
      </c>
      <c r="AL109" s="146" t="s">
        <v>246</v>
      </c>
    </row>
    <row r="110" spans="1:38" s="2" customFormat="1" ht="26.25" customHeight="1" thickBot="1" x14ac:dyDescent="0.25">
      <c r="A110" s="70" t="s">
        <v>244</v>
      </c>
      <c r="B110" s="70" t="s">
        <v>262</v>
      </c>
      <c r="C110" s="71" t="s">
        <v>383</v>
      </c>
      <c r="D110" s="84"/>
      <c r="E110" s="143">
        <v>6.2860746095857378E-3</v>
      </c>
      <c r="F110" s="143">
        <v>0.21866819113499997</v>
      </c>
      <c r="G110" s="143" t="s">
        <v>430</v>
      </c>
      <c r="H110" s="143">
        <v>0.1313873143107934</v>
      </c>
      <c r="I110" s="143">
        <v>9.0649885999999989E-3</v>
      </c>
      <c r="J110" s="143">
        <v>6.3819433100000003E-2</v>
      </c>
      <c r="K110" s="143">
        <v>6.3819433100000003E-2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447.174215</v>
      </c>
      <c r="AL110" s="146" t="s">
        <v>246</v>
      </c>
    </row>
    <row r="111" spans="1:38" s="2" customFormat="1" ht="26.25" customHeight="1" thickBot="1" x14ac:dyDescent="0.25">
      <c r="A111" s="70" t="s">
        <v>244</v>
      </c>
      <c r="B111" s="70" t="s">
        <v>263</v>
      </c>
      <c r="C111" s="71" t="s">
        <v>377</v>
      </c>
      <c r="D111" s="84"/>
      <c r="E111" s="143">
        <v>1.0949985673930421E-2</v>
      </c>
      <c r="F111" s="143">
        <v>0.29171887399999996</v>
      </c>
      <c r="G111" s="143" t="s">
        <v>430</v>
      </c>
      <c r="H111" s="143">
        <v>0.29263487987464692</v>
      </c>
      <c r="I111" s="143">
        <v>6.0018933333333337E-4</v>
      </c>
      <c r="J111" s="143">
        <v>1.2003786666666667E-3</v>
      </c>
      <c r="K111" s="143">
        <v>2.7008519999999997E-3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160.64733333333334</v>
      </c>
      <c r="AL111" s="146" t="s">
        <v>246</v>
      </c>
    </row>
    <row r="112" spans="1:38" s="2" customFormat="1" ht="26.25" customHeight="1" thickBot="1" x14ac:dyDescent="0.25">
      <c r="A112" s="70" t="s">
        <v>264</v>
      </c>
      <c r="B112" s="70" t="s">
        <v>265</v>
      </c>
      <c r="C112" s="71" t="s">
        <v>266</v>
      </c>
      <c r="D112" s="72"/>
      <c r="E112" s="143">
        <v>13.948228343389786</v>
      </c>
      <c r="F112" s="143" t="s">
        <v>430</v>
      </c>
      <c r="G112" s="143" t="s">
        <v>430</v>
      </c>
      <c r="H112" s="143">
        <v>10.629018</v>
      </c>
      <c r="I112" s="143">
        <v>0.25830000000000003</v>
      </c>
      <c r="J112" s="143">
        <v>6.7157999999999998</v>
      </c>
      <c r="K112" s="143">
        <v>6.7157999999999998</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362524199.99999994</v>
      </c>
      <c r="AL112" s="146" t="s">
        <v>438</v>
      </c>
    </row>
    <row r="113" spans="1:38" s="2" customFormat="1" ht="26.25" customHeight="1" thickBot="1" x14ac:dyDescent="0.25">
      <c r="A113" s="70" t="s">
        <v>264</v>
      </c>
      <c r="B113" s="85" t="s">
        <v>267</v>
      </c>
      <c r="C113" s="86" t="s">
        <v>268</v>
      </c>
      <c r="D113" s="72"/>
      <c r="E113" s="143">
        <v>5.5977106836399182</v>
      </c>
      <c r="F113" s="143" t="s">
        <v>457</v>
      </c>
      <c r="G113" s="143" t="s">
        <v>430</v>
      </c>
      <c r="H113" s="143">
        <v>33.616127761868228</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145488411.67915946</v>
      </c>
      <c r="AL113" s="146" t="s">
        <v>451</v>
      </c>
    </row>
    <row r="114" spans="1:38" s="2" customFormat="1" ht="26.25" customHeight="1" thickBot="1" x14ac:dyDescent="0.25">
      <c r="A114" s="70" t="s">
        <v>264</v>
      </c>
      <c r="B114" s="85" t="s">
        <v>269</v>
      </c>
      <c r="C114" s="86" t="s">
        <v>388</v>
      </c>
      <c r="D114" s="72"/>
      <c r="E114" s="143">
        <v>9.0654359813990254E-2</v>
      </c>
      <c r="F114" s="143" t="s">
        <v>457</v>
      </c>
      <c r="G114" s="143" t="s">
        <v>430</v>
      </c>
      <c r="H114" s="143">
        <v>0.30630211949999997</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2356170.15</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317857952.60450137</v>
      </c>
      <c r="AL115" s="146" t="s">
        <v>453</v>
      </c>
    </row>
    <row r="116" spans="1:38" s="2" customFormat="1" ht="26.25" customHeight="1" thickBot="1" x14ac:dyDescent="0.25">
      <c r="A116" s="70" t="s">
        <v>264</v>
      </c>
      <c r="B116" s="70" t="s">
        <v>272</v>
      </c>
      <c r="C116" s="76" t="s">
        <v>410</v>
      </c>
      <c r="D116" s="72"/>
      <c r="E116" s="143">
        <v>12.229680952857638</v>
      </c>
      <c r="F116" s="143" t="s">
        <v>457</v>
      </c>
      <c r="G116" s="143" t="s">
        <v>430</v>
      </c>
      <c r="H116" s="143">
        <v>14.228337413899398</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6.1518440000000001E-3</v>
      </c>
      <c r="J119" s="143">
        <v>4.9214752E-2</v>
      </c>
      <c r="K119" s="143">
        <v>0.15379609999999999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1537.961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1.0003999999999999E-2</v>
      </c>
      <c r="J120" s="143">
        <v>6.2524999999999997E-2</v>
      </c>
      <c r="K120" s="143">
        <v>0.25009999999999999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2501</v>
      </c>
      <c r="AL120" s="146" t="s">
        <v>450</v>
      </c>
    </row>
    <row r="121" spans="1:38" s="2" customFormat="1" ht="26.25" customHeight="1" thickBot="1" x14ac:dyDescent="0.25">
      <c r="A121" s="70" t="s">
        <v>264</v>
      </c>
      <c r="B121" s="70" t="s">
        <v>280</v>
      </c>
      <c r="C121" s="76" t="s">
        <v>281</v>
      </c>
      <c r="D121" s="73"/>
      <c r="E121" s="143" t="s">
        <v>457</v>
      </c>
      <c r="F121" s="143">
        <v>0.66486705574375538</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8.0473019398297616</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0.75357132544458627</v>
      </c>
      <c r="G125" s="143" t="s">
        <v>430</v>
      </c>
      <c r="H125" s="143" t="s">
        <v>430</v>
      </c>
      <c r="I125" s="143">
        <v>6.2758476482926843E-5</v>
      </c>
      <c r="J125" s="143">
        <v>4.1648807120487805E-4</v>
      </c>
      <c r="K125" s="143">
        <v>8.8052044277560978E-4</v>
      </c>
      <c r="L125" s="143" t="s">
        <v>457</v>
      </c>
      <c r="M125" s="143" t="s">
        <v>430</v>
      </c>
      <c r="N125" s="143" t="s">
        <v>430</v>
      </c>
      <c r="O125" s="143" t="s">
        <v>430</v>
      </c>
      <c r="P125" s="143">
        <v>1.9955850502553989E-2</v>
      </c>
      <c r="Q125" s="143" t="s">
        <v>430</v>
      </c>
      <c r="R125" s="143" t="s">
        <v>430</v>
      </c>
      <c r="S125" s="143" t="s">
        <v>430</v>
      </c>
      <c r="T125" s="143" t="s">
        <v>430</v>
      </c>
      <c r="U125" s="143" t="s">
        <v>430</v>
      </c>
      <c r="V125" s="143" t="s">
        <v>430</v>
      </c>
      <c r="W125" s="143">
        <v>0.11925617355569336</v>
      </c>
      <c r="X125" s="143" t="s">
        <v>430</v>
      </c>
      <c r="Y125" s="143" t="s">
        <v>430</v>
      </c>
      <c r="Z125" s="143" t="s">
        <v>430</v>
      </c>
      <c r="AA125" s="143" t="s">
        <v>430</v>
      </c>
      <c r="AB125" s="143" t="s">
        <v>430</v>
      </c>
      <c r="AC125" s="143" t="s">
        <v>430</v>
      </c>
      <c r="AD125" s="143">
        <v>7.6024009823613112E-2</v>
      </c>
      <c r="AE125" s="149"/>
      <c r="AF125" s="145" t="s">
        <v>430</v>
      </c>
      <c r="AG125" s="145" t="s">
        <v>430</v>
      </c>
      <c r="AH125" s="145" t="s">
        <v>430</v>
      </c>
      <c r="AI125" s="145" t="s">
        <v>430</v>
      </c>
      <c r="AJ125" s="145" t="s">
        <v>430</v>
      </c>
      <c r="AK125" s="145">
        <v>1875.4280146341464</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1.189872E-2</v>
      </c>
      <c r="I126" s="143" t="s">
        <v>457</v>
      </c>
      <c r="J126" s="143" t="s">
        <v>457</v>
      </c>
      <c r="K126" s="143" t="s">
        <v>457</v>
      </c>
      <c r="L126" s="143" t="s">
        <v>457</v>
      </c>
      <c r="M126" s="143">
        <v>2.7763680000000002E-2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3.2551049999999998E-2</v>
      </c>
      <c r="F129" s="143">
        <v>0.27687099999999998</v>
      </c>
      <c r="G129" s="143">
        <v>1.7585050000000001E-3</v>
      </c>
      <c r="H129" s="143" t="s">
        <v>457</v>
      </c>
      <c r="I129" s="143">
        <v>1.4966E-4</v>
      </c>
      <c r="J129" s="143">
        <v>2.6190500000000005E-4</v>
      </c>
      <c r="K129" s="143">
        <v>3.7415000000000001E-4</v>
      </c>
      <c r="L129" s="143">
        <v>5.2381000000000007E-6</v>
      </c>
      <c r="M129" s="143">
        <v>2.6190500000000004E-3</v>
      </c>
      <c r="N129" s="143">
        <v>4.8639499999999995E-2</v>
      </c>
      <c r="O129" s="143">
        <v>3.7415E-3</v>
      </c>
      <c r="P129" s="143">
        <v>2.0952400000000004E-3</v>
      </c>
      <c r="Q129" s="143">
        <v>0.60788065980303718</v>
      </c>
      <c r="R129" s="143">
        <v>0.58703928580960263</v>
      </c>
      <c r="S129" s="143">
        <v>0.32388374389495311</v>
      </c>
      <c r="T129" s="143">
        <v>5.238100000000001E-4</v>
      </c>
      <c r="U129" s="143" t="s">
        <v>445</v>
      </c>
      <c r="V129" s="143" t="s">
        <v>457</v>
      </c>
      <c r="W129" s="143">
        <v>1.0028499999999999E-2</v>
      </c>
      <c r="X129" s="143">
        <v>7.2138159539473683E-6</v>
      </c>
      <c r="Y129" s="143">
        <v>3.1259869133771931E-5</v>
      </c>
      <c r="Z129" s="143">
        <v>3.1259869133771931E-5</v>
      </c>
      <c r="AA129" s="143" t="s">
        <v>457</v>
      </c>
      <c r="AB129" s="143">
        <v>6.9733554221491228E-5</v>
      </c>
      <c r="AC129" s="143">
        <v>2.4046053179824556E-2</v>
      </c>
      <c r="AD129" s="143">
        <v>3.9086203333333326E-2</v>
      </c>
      <c r="AE129" s="149"/>
      <c r="AF129" s="145" t="s">
        <v>430</v>
      </c>
      <c r="AG129" s="145" t="s">
        <v>430</v>
      </c>
      <c r="AH129" s="145" t="s">
        <v>430</v>
      </c>
      <c r="AI129" s="145" t="s">
        <v>430</v>
      </c>
      <c r="AJ129" s="145" t="s">
        <v>430</v>
      </c>
      <c r="AK129" s="145">
        <v>37.414999999999999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1.9923749999999998E-3</v>
      </c>
      <c r="F133" s="143">
        <v>3.1395E-5</v>
      </c>
      <c r="G133" s="143">
        <v>2.72895E-4</v>
      </c>
      <c r="H133" s="143" t="s">
        <v>457</v>
      </c>
      <c r="I133" s="143">
        <v>8.3800499999999998E-5</v>
      </c>
      <c r="J133" s="143">
        <v>8.3800499999999998E-5</v>
      </c>
      <c r="K133" s="143">
        <v>9.3122399999999995E-5</v>
      </c>
      <c r="L133" s="143" t="s">
        <v>457</v>
      </c>
      <c r="M133" s="143">
        <v>3.3810000000000003E-4</v>
      </c>
      <c r="N133" s="143">
        <v>7.2522449999999999E-5</v>
      </c>
      <c r="O133" s="143">
        <v>1.214745E-5</v>
      </c>
      <c r="P133" s="143">
        <v>3.5983500000000002E-3</v>
      </c>
      <c r="Q133" s="143">
        <v>3.2868150000000001E-5</v>
      </c>
      <c r="R133" s="143">
        <v>3.2747400000000004E-5</v>
      </c>
      <c r="S133" s="143">
        <v>3.0018449999999997E-5</v>
      </c>
      <c r="T133" s="143">
        <v>4.1851950000000002E-5</v>
      </c>
      <c r="U133" s="143">
        <v>4.7768700000000002E-5</v>
      </c>
      <c r="V133" s="143">
        <v>3.8668980000000001E-4</v>
      </c>
      <c r="W133" s="143">
        <v>6.5204999999999997E-5</v>
      </c>
      <c r="X133" s="143">
        <v>3.1877999999999996E-8</v>
      </c>
      <c r="Y133" s="143">
        <v>1.7412149999999999E-8</v>
      </c>
      <c r="Z133" s="143">
        <v>1.5552599999999999E-8</v>
      </c>
      <c r="AA133" s="143">
        <v>1.6880849999999999E-8</v>
      </c>
      <c r="AB133" s="143">
        <v>8.1723599999999989E-8</v>
      </c>
      <c r="AC133" s="143">
        <v>3.6225E-4</v>
      </c>
      <c r="AD133" s="143">
        <v>9.9014999999999997E-4</v>
      </c>
      <c r="AE133" s="149"/>
      <c r="AF133" s="145" t="s">
        <v>430</v>
      </c>
      <c r="AG133" s="145" t="s">
        <v>430</v>
      </c>
      <c r="AH133" s="145" t="s">
        <v>430</v>
      </c>
      <c r="AI133" s="145" t="s">
        <v>430</v>
      </c>
      <c r="AJ133" s="145" t="s">
        <v>430</v>
      </c>
      <c r="AK133" s="145">
        <v>2415</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0.16012874880000008</v>
      </c>
      <c r="X135" s="143">
        <v>4.7771743392000024E-5</v>
      </c>
      <c r="Y135" s="143">
        <v>2.1617381088000011E-4</v>
      </c>
      <c r="Z135" s="143">
        <v>2.1617381088000011E-4</v>
      </c>
      <c r="AA135" s="143" t="s">
        <v>457</v>
      </c>
      <c r="AB135" s="143">
        <v>4.8011936515200021E-4</v>
      </c>
      <c r="AC135" s="143" t="s">
        <v>457</v>
      </c>
      <c r="AD135" s="143">
        <v>0.27221887296000014</v>
      </c>
      <c r="AE135" s="149"/>
      <c r="AF135" s="145" t="s">
        <v>430</v>
      </c>
      <c r="AG135" s="145" t="s">
        <v>430</v>
      </c>
      <c r="AH135" s="145" t="s">
        <v>430</v>
      </c>
      <c r="AI135" s="145" t="s">
        <v>430</v>
      </c>
      <c r="AJ135" s="145" t="s">
        <v>430</v>
      </c>
      <c r="AK135" s="145">
        <v>0.53376249600000025</v>
      </c>
      <c r="AL135" s="146" t="s">
        <v>454</v>
      </c>
    </row>
    <row r="136" spans="1:38" s="2" customFormat="1" ht="26.25" customHeight="1" thickBot="1" x14ac:dyDescent="0.25">
      <c r="A136" s="70" t="s">
        <v>289</v>
      </c>
      <c r="B136" s="70" t="s">
        <v>314</v>
      </c>
      <c r="C136" s="71" t="s">
        <v>315</v>
      </c>
      <c r="D136" s="72"/>
      <c r="E136" s="143" t="s">
        <v>430</v>
      </c>
      <c r="F136" s="143">
        <v>5.5458578880000012E-3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0.33428521999999999</v>
      </c>
      <c r="J139" s="143">
        <v>0.33428521999999999</v>
      </c>
      <c r="K139" s="143">
        <v>0.33428521999999999</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6.4888464596940425</v>
      </c>
      <c r="X139" s="143">
        <v>1.8278974710133684E-2</v>
      </c>
      <c r="Y139" s="143">
        <v>4.0822916174522869E-2</v>
      </c>
      <c r="Z139" s="143">
        <v>3.12613185531114E-2</v>
      </c>
      <c r="AA139" s="143">
        <v>8.6913517909656976E-4</v>
      </c>
      <c r="AB139" s="143">
        <v>9.1232344616864525E-2</v>
      </c>
      <c r="AC139" s="143" t="s">
        <v>457</v>
      </c>
      <c r="AD139" s="143">
        <v>37.040477348063305</v>
      </c>
      <c r="AE139" s="149"/>
      <c r="AF139" s="145" t="s">
        <v>430</v>
      </c>
      <c r="AG139" s="145" t="s">
        <v>430</v>
      </c>
      <c r="AH139" s="145" t="s">
        <v>430</v>
      </c>
      <c r="AI139" s="145" t="s">
        <v>430</v>
      </c>
      <c r="AJ139" s="145" t="s">
        <v>430</v>
      </c>
      <c r="AK139" s="145">
        <v>2.004</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168.82562468301856</v>
      </c>
      <c r="F141" s="20">
        <f t="shared" ref="F141:AI141" si="0">SUM(F14:F140)</f>
        <v>116.46158185890928</v>
      </c>
      <c r="G141" s="20">
        <f t="shared" si="0"/>
        <v>73.313011293601932</v>
      </c>
      <c r="H141" s="20">
        <f t="shared" si="0"/>
        <v>113.25713630481557</v>
      </c>
      <c r="I141" s="20">
        <f t="shared" si="0"/>
        <v>18.771212380033546</v>
      </c>
      <c r="J141" s="20">
        <f t="shared" si="0"/>
        <v>40.479436618719447</v>
      </c>
      <c r="K141" s="20">
        <f t="shared" si="0"/>
        <v>99.419264257682357</v>
      </c>
      <c r="L141" s="20">
        <f t="shared" si="0"/>
        <v>3.7161076284268981</v>
      </c>
      <c r="M141" s="20">
        <f t="shared" si="0"/>
        <v>216.41060952039055</v>
      </c>
      <c r="N141" s="20">
        <f t="shared" si="0"/>
        <v>11.943632883719369</v>
      </c>
      <c r="O141" s="20">
        <f t="shared" si="0"/>
        <v>0.33987165002053904</v>
      </c>
      <c r="P141" s="20">
        <f t="shared" si="0"/>
        <v>0.43040092185981838</v>
      </c>
      <c r="Q141" s="20">
        <f t="shared" si="0"/>
        <v>1.450943884055065</v>
      </c>
      <c r="R141" s="20">
        <f>SUM(R14:R140)</f>
        <v>3.2231685867212989</v>
      </c>
      <c r="S141" s="20">
        <f t="shared" si="0"/>
        <v>21.043744150376813</v>
      </c>
      <c r="T141" s="20">
        <f t="shared" si="0"/>
        <v>25.922311883179596</v>
      </c>
      <c r="U141" s="20">
        <f t="shared" si="0"/>
        <v>4.3073704144308937</v>
      </c>
      <c r="V141" s="20">
        <f t="shared" si="0"/>
        <v>23.375122341034153</v>
      </c>
      <c r="W141" s="20">
        <f t="shared" si="0"/>
        <v>28.28352436451404</v>
      </c>
      <c r="X141" s="20">
        <f t="shared" si="0"/>
        <v>5.2436453299190529</v>
      </c>
      <c r="Y141" s="20">
        <f t="shared" si="0"/>
        <v>8.195792097506553</v>
      </c>
      <c r="Z141" s="20">
        <f t="shared" si="0"/>
        <v>3.0606383107130108</v>
      </c>
      <c r="AA141" s="20">
        <f t="shared" si="0"/>
        <v>2.580520909507217</v>
      </c>
      <c r="AB141" s="20">
        <f t="shared" si="0"/>
        <v>19.080596647645823</v>
      </c>
      <c r="AC141" s="20">
        <f t="shared" si="0"/>
        <v>8.6596528407230355</v>
      </c>
      <c r="AD141" s="20">
        <f t="shared" si="0"/>
        <v>44.356344326868715</v>
      </c>
      <c r="AE141" s="61"/>
      <c r="AF141" s="158">
        <f t="shared" si="0"/>
        <v>332786.11629284307</v>
      </c>
      <c r="AG141" s="158">
        <f t="shared" si="0"/>
        <v>102340.86861243108</v>
      </c>
      <c r="AH141" s="158">
        <f t="shared" si="0"/>
        <v>154300.35626058382</v>
      </c>
      <c r="AI141" s="158">
        <f t="shared" si="0"/>
        <v>2923.3227402101552</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16.112617794126969</v>
      </c>
      <c r="F143" s="12">
        <v>10.639422953678402</v>
      </c>
      <c r="G143" s="12">
        <v>0.67390751719369213</v>
      </c>
      <c r="H143" s="12">
        <v>1.7098968822600042</v>
      </c>
      <c r="I143" s="12">
        <v>0.66970205731455645</v>
      </c>
      <c r="J143" s="12">
        <v>0.66970205731455601</v>
      </c>
      <c r="K143" s="12">
        <v>0.6697020573145569</v>
      </c>
      <c r="L143" s="12">
        <v>0.47873922226836474</v>
      </c>
      <c r="M143" s="12">
        <v>129.51962604694825</v>
      </c>
      <c r="N143" s="12">
        <v>4.0515364702830725</v>
      </c>
      <c r="O143" s="12">
        <v>3.3006422035498657E-4</v>
      </c>
      <c r="P143" s="12">
        <v>1.5996459152351847E-2</v>
      </c>
      <c r="Q143" s="12">
        <v>5.0820565506775944E-4</v>
      </c>
      <c r="R143" s="12">
        <v>1.4028305837454496E-2</v>
      </c>
      <c r="S143" s="12">
        <v>9.8254513479433432E-3</v>
      </c>
      <c r="T143" s="12">
        <v>3.5990986660531525E-3</v>
      </c>
      <c r="U143" s="12">
        <v>3.5628286942554548E-4</v>
      </c>
      <c r="V143" s="12">
        <v>5.9573232927331798E-2</v>
      </c>
      <c r="W143" s="12">
        <v>1.357035</v>
      </c>
      <c r="X143" s="12">
        <v>2.7402886786700002E-2</v>
      </c>
      <c r="Y143" s="12">
        <v>3.10563938411E-2</v>
      </c>
      <c r="Z143" s="12">
        <v>2.33887163087E-2</v>
      </c>
      <c r="AA143" s="12">
        <v>2.8609167406200002E-2</v>
      </c>
      <c r="AB143" s="12">
        <v>0.1104571643427</v>
      </c>
      <c r="AC143" s="12">
        <v>1.3378683E-3</v>
      </c>
      <c r="AD143" s="12">
        <v>2.5093830000000002E-4</v>
      </c>
      <c r="AE143" s="63"/>
      <c r="AF143" s="155">
        <v>90595.223294389682</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6.0446176762281976</v>
      </c>
      <c r="F144" s="12">
        <v>0.70362513408346605</v>
      </c>
      <c r="G144" s="12">
        <v>0.18113135049034437</v>
      </c>
      <c r="H144" s="12">
        <v>9.1143752543804777E-3</v>
      </c>
      <c r="I144" s="12">
        <v>0.57580502773786157</v>
      </c>
      <c r="J144" s="12">
        <v>0.57580502773786146</v>
      </c>
      <c r="K144" s="12">
        <v>0.57580502773786146</v>
      </c>
      <c r="L144" s="12">
        <v>0.4249764904967438</v>
      </c>
      <c r="M144" s="12">
        <v>2.8081737968169249</v>
      </c>
      <c r="N144" s="12">
        <v>1.2270533388319415E-2</v>
      </c>
      <c r="O144" s="12">
        <v>2.2511683347279768E-5</v>
      </c>
      <c r="P144" s="12">
        <v>2.3297331657590225E-3</v>
      </c>
      <c r="Q144" s="12">
        <v>4.4571324542138475E-5</v>
      </c>
      <c r="R144" s="12">
        <v>3.7017704928169262E-3</v>
      </c>
      <c r="S144" s="12">
        <v>2.483608187696839E-3</v>
      </c>
      <c r="T144" s="12">
        <v>9.6827365675435028E-5</v>
      </c>
      <c r="U144" s="12">
        <v>4.4119282389717413E-5</v>
      </c>
      <c r="V144" s="12">
        <v>7.9279095655765026E-3</v>
      </c>
      <c r="W144" s="12">
        <v>0.3811138</v>
      </c>
      <c r="X144" s="12">
        <v>1.0852819215600001E-2</v>
      </c>
      <c r="Y144" s="12">
        <v>1.21638333355E-2</v>
      </c>
      <c r="Z144" s="12">
        <v>9.5415224062000009E-3</v>
      </c>
      <c r="AA144" s="12">
        <v>1.0110884088600001E-2</v>
      </c>
      <c r="AB144" s="12">
        <v>4.2669059045900001E-2</v>
      </c>
      <c r="AC144" s="12">
        <v>3.5845609999999998E-4</v>
      </c>
      <c r="AD144" s="12">
        <v>6.2536699999999994E-5</v>
      </c>
      <c r="AE144" s="63"/>
      <c r="AF144" s="155">
        <v>18917.373039081936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24.59311861802156</v>
      </c>
      <c r="F145" s="12">
        <v>1.0936316685757586</v>
      </c>
      <c r="G145" s="12">
        <v>0.30432637222689135</v>
      </c>
      <c r="H145" s="12">
        <v>1.3425131933654879E-2</v>
      </c>
      <c r="I145" s="12">
        <v>0.58514063399674099</v>
      </c>
      <c r="J145" s="12">
        <v>0.5851406339967411</v>
      </c>
      <c r="K145" s="12">
        <v>0.58514063399674121</v>
      </c>
      <c r="L145" s="12">
        <v>0.36583842519877341</v>
      </c>
      <c r="M145" s="12">
        <v>4.8183363569128428</v>
      </c>
      <c r="N145" s="12">
        <v>1.7380825290804955E-3</v>
      </c>
      <c r="O145" s="12">
        <v>3.6662067486450499E-5</v>
      </c>
      <c r="P145" s="12">
        <v>3.8797456009576617E-3</v>
      </c>
      <c r="Q145" s="12">
        <v>7.3272666552052254E-5</v>
      </c>
      <c r="R145" s="12">
        <v>6.2182947201214851E-3</v>
      </c>
      <c r="S145" s="12">
        <v>4.1700569724400375E-3</v>
      </c>
      <c r="T145" s="12">
        <v>1.4742029625853303E-4</v>
      </c>
      <c r="U145" s="12">
        <v>7.3221198131203524E-5</v>
      </c>
      <c r="V145" s="12">
        <v>1.3178271610991171E-2</v>
      </c>
      <c r="W145" s="12">
        <v>0.29171950000000002</v>
      </c>
      <c r="X145" s="12">
        <v>4.1674192075000002E-3</v>
      </c>
      <c r="Y145" s="12">
        <v>2.52360385364E-2</v>
      </c>
      <c r="Z145" s="12">
        <v>2.8199536640300001E-2</v>
      </c>
      <c r="AA145" s="12">
        <v>6.4826521019000008E-3</v>
      </c>
      <c r="AB145" s="12">
        <v>6.408564648609999E-2</v>
      </c>
      <c r="AC145" s="12">
        <v>2.66254E-4</v>
      </c>
      <c r="AD145" s="12">
        <v>5.7512900000000003E-5</v>
      </c>
      <c r="AE145" s="63"/>
      <c r="AF145" s="155">
        <v>31689.047317832017</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3.8376469432695147E-2</v>
      </c>
      <c r="F146" s="12">
        <v>0.22929414603358342</v>
      </c>
      <c r="G146" s="12">
        <v>1.2028638632387348E-3</v>
      </c>
      <c r="H146" s="12">
        <v>2.3817770680413023E-4</v>
      </c>
      <c r="I146" s="12">
        <v>5.1568586726674854E-3</v>
      </c>
      <c r="J146" s="12">
        <v>5.1568586726674845E-3</v>
      </c>
      <c r="K146" s="12">
        <v>5.1568586726674862E-3</v>
      </c>
      <c r="L146" s="12">
        <v>7.4936509851271339E-4</v>
      </c>
      <c r="M146" s="12">
        <v>1.7127949031618719</v>
      </c>
      <c r="N146" s="12">
        <v>1.0692675925464053E-2</v>
      </c>
      <c r="O146" s="12">
        <v>7.671446464487112E-5</v>
      </c>
      <c r="P146" s="12">
        <v>3.4883052033923317E-5</v>
      </c>
      <c r="Q146" s="12">
        <v>1.2028638632387344E-6</v>
      </c>
      <c r="R146" s="12">
        <v>3.448919533499586E-4</v>
      </c>
      <c r="S146" s="12">
        <v>1.2969790349025314E-2</v>
      </c>
      <c r="T146" s="12">
        <v>5.4011041939721726E-4</v>
      </c>
      <c r="U146" s="12">
        <v>7.6381514840473259E-5</v>
      </c>
      <c r="V146" s="12">
        <v>7.6270151219520769E-3</v>
      </c>
      <c r="W146" s="12">
        <v>3.5132000000000002E-3</v>
      </c>
      <c r="X146" s="12">
        <v>4.3424596700000001E-5</v>
      </c>
      <c r="Y146" s="12">
        <v>6.5938118599999997E-5</v>
      </c>
      <c r="Z146" s="12">
        <v>3.07598662E-5</v>
      </c>
      <c r="AA146" s="12">
        <v>7.5285562900000004E-5</v>
      </c>
      <c r="AB146" s="12">
        <v>2.1540814440000004E-4</v>
      </c>
      <c r="AC146" s="12">
        <v>3.5132999999999999E-6</v>
      </c>
      <c r="AD146" s="12">
        <v>1.9690000000000001E-6</v>
      </c>
      <c r="AE146" s="63"/>
      <c r="AF146" s="155">
        <v>180.18737293118386</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2.1543620631518414</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0.49827653710149966</v>
      </c>
      <c r="J148" s="12">
        <v>0.92835298409797773</v>
      </c>
      <c r="K148" s="12">
        <v>1.2276117978269998</v>
      </c>
      <c r="L148" s="12">
        <v>0.21986527299081568</v>
      </c>
      <c r="M148" s="12" t="s">
        <v>430</v>
      </c>
      <c r="N148" s="12">
        <v>1.2486070449810103</v>
      </c>
      <c r="O148" s="12">
        <v>5.836085405560033E-3</v>
      </c>
      <c r="P148" s="12">
        <v>3.964856091055623E-6</v>
      </c>
      <c r="Q148" s="12">
        <v>3.9648560910556228E-12</v>
      </c>
      <c r="R148" s="12">
        <v>0.4621070674499525</v>
      </c>
      <c r="S148" s="12">
        <v>10.113353746034003</v>
      </c>
      <c r="T148" s="12">
        <v>7.3442688735672501E-2</v>
      </c>
      <c r="U148" s="12">
        <v>1.0009119251112411E-2</v>
      </c>
      <c r="V148" s="12">
        <v>3.9648560910556245</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50242.671583509662</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0.28162831918465125</v>
      </c>
      <c r="J149" s="12">
        <v>0.51749795135283339</v>
      </c>
      <c r="K149" s="12">
        <v>1.0349959027056668</v>
      </c>
      <c r="L149" s="12">
        <v>3.478554843962995E-2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50242.671583509662</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159.64986412816901</v>
      </c>
      <c r="F152" s="14">
        <f t="shared" ref="F152:AD152" si="1">F141 + F151 + IF(AND(OR($B$4="AT",$B$4="BE",$B$4="CH",$B$4="GB",$B$4="IE",$B$4="LT",$B$4="LU",$B$4="NL"),SUM(F143:F149)&gt;0),SUM(F143:F149)-SUM(F27:F33),0)</f>
        <v>115.32608049496559</v>
      </c>
      <c r="G152" s="14">
        <f t="shared" si="1"/>
        <v>73.123679301952635</v>
      </c>
      <c r="H152" s="14">
        <f t="shared" si="1"/>
        <v>113.13528456263829</v>
      </c>
      <c r="I152" s="14">
        <f t="shared" si="1"/>
        <v>18.237827557654647</v>
      </c>
      <c r="J152" s="14">
        <f t="shared" si="1"/>
        <v>39.841317214854762</v>
      </c>
      <c r="K152" s="14">
        <f t="shared" si="1"/>
        <v>98.654789110958859</v>
      </c>
      <c r="L152" s="14">
        <f t="shared" si="1"/>
        <v>3.3853410234663635</v>
      </c>
      <c r="M152" s="14">
        <f t="shared" si="1"/>
        <v>206.498230220338</v>
      </c>
      <c r="N152" s="14">
        <f t="shared" si="1"/>
        <v>11.49941780632024</v>
      </c>
      <c r="O152" s="14">
        <f t="shared" si="1"/>
        <v>0.33891207556484299</v>
      </c>
      <c r="P152" s="14">
        <f t="shared" si="1"/>
        <v>0.42754568955528521</v>
      </c>
      <c r="Q152" s="14">
        <f t="shared" si="1"/>
        <v>1.450877487022703</v>
      </c>
      <c r="R152" s="14">
        <f t="shared" si="1"/>
        <v>3.1452122750883724</v>
      </c>
      <c r="S152" s="14">
        <f t="shared" si="1"/>
        <v>19.418246644268233</v>
      </c>
      <c r="T152" s="14">
        <f t="shared" si="1"/>
        <v>25.91032904444274</v>
      </c>
      <c r="U152" s="14">
        <f t="shared" si="1"/>
        <v>4.3057843804110636</v>
      </c>
      <c r="V152" s="14">
        <f t="shared" si="1"/>
        <v>22.758847683377468</v>
      </c>
      <c r="W152" s="14">
        <f t="shared" si="1"/>
        <v>27.939305364514041</v>
      </c>
      <c r="X152" s="14">
        <f t="shared" si="1"/>
        <v>5.2354651170111532</v>
      </c>
      <c r="Y152" s="14">
        <f t="shared" si="1"/>
        <v>8.1818648394812534</v>
      </c>
      <c r="Z152" s="14">
        <f t="shared" si="1"/>
        <v>3.0478359241891106</v>
      </c>
      <c r="AA152" s="14">
        <f t="shared" si="1"/>
        <v>2.572117109547817</v>
      </c>
      <c r="AB152" s="14">
        <f t="shared" si="1"/>
        <v>19.037282990229322</v>
      </c>
      <c r="AC152" s="14">
        <f t="shared" si="1"/>
        <v>8.6593241013230351</v>
      </c>
      <c r="AD152" s="14">
        <f t="shared" si="1"/>
        <v>44.356290246368715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159.64986412816901</v>
      </c>
      <c r="F154" s="14">
        <f>F141 + F153 - IF(OR($B$6=2005,$B$6&gt;=2020),SUM(F99:F122),0) + IF(AND(OR($B$4="AT",$B$4="BE",$B$4="CH",$B$4="GB",$B$4="IE",$B$4="LT",$B$4="LU",$B$4="NL"),SUM(F143:F149)&gt;0),SUM(F143:F149)-SUM(F27:F33),0)</f>
        <v>115.32608049496559</v>
      </c>
      <c r="G154" s="14">
        <f>G141 + G153 + IF(AND(OR($B$4="AT",$B$4="BE",$B$4="CH",$B$4="GB",$B$4="IE",$B$4="LT",$B$4="LU",$B$4="NL"),SUM(G143:G149)&gt;0),SUM(G143:G149)-SUM(G27:G33),0)</f>
        <v>73.123679301952635</v>
      </c>
      <c r="H154" s="14">
        <f t="shared" ref="H154:AD154" si="2">H141 + H153 + IF(AND(OR($B$4="AT",$B$4="BE",$B$4="CH",$B$4="GB",$B$4="IE",$B$4="LT",$B$4="LU",$B$4="NL"),SUM(H143:H149)&gt;0),SUM(H143:H149)-SUM(H27:H33),0)</f>
        <v>113.13528456263829</v>
      </c>
      <c r="I154" s="14">
        <f t="shared" si="2"/>
        <v>18.237827557654647</v>
      </c>
      <c r="J154" s="14">
        <f t="shared" si="2"/>
        <v>39.841317214854762</v>
      </c>
      <c r="K154" s="14">
        <f t="shared" si="2"/>
        <v>98.654789110958859</v>
      </c>
      <c r="L154" s="14">
        <f t="shared" si="2"/>
        <v>3.3853410234663635</v>
      </c>
      <c r="M154" s="14">
        <f t="shared" si="2"/>
        <v>206.498230220338</v>
      </c>
      <c r="N154" s="14">
        <f t="shared" si="2"/>
        <v>11.49941780632024</v>
      </c>
      <c r="O154" s="14">
        <f t="shared" si="2"/>
        <v>0.33891207556484299</v>
      </c>
      <c r="P154" s="14">
        <f t="shared" si="2"/>
        <v>0.42754568955528521</v>
      </c>
      <c r="Q154" s="14">
        <f t="shared" si="2"/>
        <v>1.450877487022703</v>
      </c>
      <c r="R154" s="14">
        <f t="shared" si="2"/>
        <v>3.1452122750883724</v>
      </c>
      <c r="S154" s="14">
        <f t="shared" si="2"/>
        <v>19.418246644268233</v>
      </c>
      <c r="T154" s="14">
        <f t="shared" si="2"/>
        <v>25.91032904444274</v>
      </c>
      <c r="U154" s="14">
        <f t="shared" si="2"/>
        <v>4.3057843804110636</v>
      </c>
      <c r="V154" s="14">
        <f t="shared" si="2"/>
        <v>22.758847683377468</v>
      </c>
      <c r="W154" s="14">
        <f t="shared" si="2"/>
        <v>27.939305364514041</v>
      </c>
      <c r="X154" s="14">
        <f t="shared" si="2"/>
        <v>5.2354651170111532</v>
      </c>
      <c r="Y154" s="14">
        <f t="shared" si="2"/>
        <v>8.1818648394812534</v>
      </c>
      <c r="Z154" s="14">
        <f t="shared" si="2"/>
        <v>3.0478359241891106</v>
      </c>
      <c r="AA154" s="14">
        <f t="shared" si="2"/>
        <v>2.572117109547817</v>
      </c>
      <c r="AB154" s="14">
        <f t="shared" si="2"/>
        <v>19.037282990229322</v>
      </c>
      <c r="AC154" s="14">
        <f t="shared" si="2"/>
        <v>8.6593241013230351</v>
      </c>
      <c r="AD154" s="14">
        <f t="shared" si="2"/>
        <v>44.356290246368715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8.1905454684343315</v>
      </c>
      <c r="F157" s="150">
        <v>0.28460065225245501</v>
      </c>
      <c r="G157" s="150">
        <v>0.50719492294010038</v>
      </c>
      <c r="H157" s="150" t="s">
        <v>457</v>
      </c>
      <c r="I157" s="150">
        <v>9.7017341548647926E-2</v>
      </c>
      <c r="J157" s="150">
        <v>9.7017341548647926E-2</v>
      </c>
      <c r="K157" s="150">
        <v>9.7017341548647926E-2</v>
      </c>
      <c r="L157" s="150">
        <v>4.6568323943350996E-2</v>
      </c>
      <c r="M157" s="150">
        <v>2.3312457723030904</v>
      </c>
      <c r="N157" s="150">
        <v>2.1301977091336445E-3</v>
      </c>
      <c r="O157" s="150">
        <v>1.5976482818502334E-4</v>
      </c>
      <c r="P157" s="150">
        <v>3.1952965637004663E-3</v>
      </c>
      <c r="Q157" s="150">
        <v>7.9882414092511658E-4</v>
      </c>
      <c r="R157" s="150">
        <v>5.3254942728341121E-3</v>
      </c>
      <c r="S157" s="150">
        <v>5.8580437001175224E-3</v>
      </c>
      <c r="T157" s="150">
        <v>2.1301977091336448E-4</v>
      </c>
      <c r="U157" s="150">
        <v>2.9290218500587612E-3</v>
      </c>
      <c r="V157" s="150">
        <v>0.77219666956094613</v>
      </c>
      <c r="W157" s="150" t="s">
        <v>457</v>
      </c>
      <c r="X157" s="150" t="s">
        <v>457</v>
      </c>
      <c r="Y157" s="150" t="s">
        <v>457</v>
      </c>
      <c r="Z157" s="150" t="s">
        <v>457</v>
      </c>
      <c r="AA157" s="150" t="s">
        <v>457</v>
      </c>
      <c r="AB157" s="150" t="s">
        <v>457</v>
      </c>
      <c r="AC157" s="150" t="s">
        <v>457</v>
      </c>
      <c r="AD157" s="150" t="s">
        <v>457</v>
      </c>
      <c r="AE157" s="151"/>
      <c r="AF157" s="152">
        <v>26627.471364170557</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0.22137901153704437</v>
      </c>
      <c r="F158" s="150">
        <v>5.5328716342130484E-3</v>
      </c>
      <c r="G158" s="150">
        <v>1.1102932179645916E-2</v>
      </c>
      <c r="H158" s="150" t="s">
        <v>457</v>
      </c>
      <c r="I158" s="150">
        <v>1.1722102999735802E-3</v>
      </c>
      <c r="J158" s="150">
        <v>1.1722102999735802E-3</v>
      </c>
      <c r="K158" s="150">
        <v>1.1722102999735802E-3</v>
      </c>
      <c r="L158" s="150">
        <v>5.6266094398731853E-4</v>
      </c>
      <c r="M158" s="150">
        <v>8.2484565968800591E-2</v>
      </c>
      <c r="N158" s="150">
        <v>4.6668954284368568E-5</v>
      </c>
      <c r="O158" s="150">
        <v>3.5001715713276424E-6</v>
      </c>
      <c r="P158" s="150">
        <v>7.0003431426552835E-5</v>
      </c>
      <c r="Q158" s="150">
        <v>1.7500857856638209E-5</v>
      </c>
      <c r="R158" s="150">
        <v>1.1667238571092142E-4</v>
      </c>
      <c r="S158" s="150">
        <v>1.2833962428201355E-4</v>
      </c>
      <c r="T158" s="150">
        <v>4.6668954284368565E-6</v>
      </c>
      <c r="U158" s="150">
        <v>6.4169812141006777E-5</v>
      </c>
      <c r="V158" s="150">
        <v>1.6917495928083604E-2</v>
      </c>
      <c r="W158" s="150" t="s">
        <v>457</v>
      </c>
      <c r="X158" s="150" t="s">
        <v>457</v>
      </c>
      <c r="Y158" s="150" t="s">
        <v>457</v>
      </c>
      <c r="Z158" s="150" t="s">
        <v>457</v>
      </c>
      <c r="AA158" s="150" t="s">
        <v>457</v>
      </c>
      <c r="AB158" s="150" t="s">
        <v>457</v>
      </c>
      <c r="AC158" s="150" t="s">
        <v>457</v>
      </c>
      <c r="AD158" s="150" t="s">
        <v>457</v>
      </c>
      <c r="AE158" s="151"/>
      <c r="AF158" s="154">
        <v>583.36192855460706</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11.814200000000001</v>
      </c>
      <c r="F159" s="150">
        <v>0.41510000000000002</v>
      </c>
      <c r="G159" s="150">
        <v>3.0033181734696006</v>
      </c>
      <c r="H159" s="150" t="s">
        <v>457</v>
      </c>
      <c r="I159" s="150">
        <v>0.41580000000000006</v>
      </c>
      <c r="J159" s="150">
        <v>0.45530000000000004</v>
      </c>
      <c r="K159" s="150">
        <v>0.45530000000000004</v>
      </c>
      <c r="L159" s="150">
        <v>8.3420999999999995E-2</v>
      </c>
      <c r="M159" s="150">
        <v>1.1100000000000001</v>
      </c>
      <c r="N159" s="150">
        <v>1.8469086751515172E-2</v>
      </c>
      <c r="O159" s="150">
        <v>2.7062636966222218E-2</v>
      </c>
      <c r="P159" s="150">
        <v>3.1627212400000002E-3</v>
      </c>
      <c r="Q159" s="150">
        <v>1.8469086751515172E-2</v>
      </c>
      <c r="R159" s="150">
        <v>3.0232203064646478E-2</v>
      </c>
      <c r="S159" s="150">
        <v>6.4027307507070683E-2</v>
      </c>
      <c r="T159" s="150">
        <v>1.7899971454949517</v>
      </c>
      <c r="U159" s="150">
        <v>4.4589414309999992E-2</v>
      </c>
      <c r="V159" s="150">
        <v>8.6999331111111286E-2</v>
      </c>
      <c r="W159" s="150">
        <v>3.6159999999999998E-2</v>
      </c>
      <c r="X159" s="150" t="s">
        <v>457</v>
      </c>
      <c r="Y159" s="150" t="s">
        <v>457</v>
      </c>
      <c r="Z159" s="150" t="s">
        <v>457</v>
      </c>
      <c r="AA159" s="150" t="s">
        <v>457</v>
      </c>
      <c r="AB159" s="150" t="s">
        <v>457</v>
      </c>
      <c r="AC159" s="150" t="s">
        <v>457</v>
      </c>
      <c r="AD159" s="150">
        <v>3.0262132631384501E-2</v>
      </c>
      <c r="AE159" s="151"/>
      <c r="AF159" s="154">
        <v>6394.6880460000002</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0.6659543120856819</v>
      </c>
      <c r="X163" s="25">
        <v>4.79487104701691</v>
      </c>
      <c r="Y163" s="25">
        <v>3.1299852668027053</v>
      </c>
      <c r="Z163" s="25">
        <v>1.5316949177970685</v>
      </c>
      <c r="AA163" s="25">
        <v>1.7980766426313413</v>
      </c>
      <c r="AB163" s="25">
        <v>11.254627874248026</v>
      </c>
      <c r="AC163" s="25" t="s">
        <v>457</v>
      </c>
      <c r="AD163" s="25">
        <v>0.19312675050484776</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1ED3-13A6-4C5F-BE19-AFFD32371CB1}">
  <dimension ref="A1:AL170"/>
  <sheetViews>
    <sheetView zoomScale="80" zoomScaleNormal="80" workbookViewId="0">
      <pane xSplit="4" ySplit="13" topLeftCell="I134"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2005</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32.384444731674478</v>
      </c>
      <c r="F14" s="143">
        <v>0.36540480466624853</v>
      </c>
      <c r="G14" s="143">
        <v>42.503098999999999</v>
      </c>
      <c r="H14" s="143" t="s">
        <v>457</v>
      </c>
      <c r="I14" s="143">
        <v>1.0742999935994046</v>
      </c>
      <c r="J14" s="143">
        <v>1.500574906241499</v>
      </c>
      <c r="K14" s="143">
        <v>1.9450991440583403</v>
      </c>
      <c r="L14" s="143">
        <v>4.4171545796227688E-2</v>
      </c>
      <c r="M14" s="143">
        <v>22.564792775894635</v>
      </c>
      <c r="N14" s="143">
        <v>0.73118319071717897</v>
      </c>
      <c r="O14" s="143">
        <v>0.11193692257146709</v>
      </c>
      <c r="P14" s="143">
        <v>0.13412636116699575</v>
      </c>
      <c r="Q14" s="143">
        <v>0.70869325202432787</v>
      </c>
      <c r="R14" s="143">
        <v>0.43961179173489101</v>
      </c>
      <c r="S14" s="143">
        <v>0.78965747054145174</v>
      </c>
      <c r="T14" s="143">
        <v>8.0553068717203509</v>
      </c>
      <c r="U14" s="143">
        <v>1.9174068278443404</v>
      </c>
      <c r="V14" s="143">
        <v>4.1589660159897903</v>
      </c>
      <c r="W14" s="143">
        <v>0.71488218999645614</v>
      </c>
      <c r="X14" s="143">
        <v>1.0260045065958009E-4</v>
      </c>
      <c r="Y14" s="143">
        <v>3.1700434913036939E-3</v>
      </c>
      <c r="Z14" s="143">
        <v>2.5289399012864461E-3</v>
      </c>
      <c r="AA14" s="143">
        <v>3.854522773967566E-4</v>
      </c>
      <c r="AB14" s="143">
        <v>6.1870361206464762E-3</v>
      </c>
      <c r="AC14" s="143">
        <v>0.53692425663944532</v>
      </c>
      <c r="AD14" s="143">
        <v>2.6445523088211483E-4</v>
      </c>
      <c r="AE14" s="149"/>
      <c r="AF14" s="145">
        <v>32882.182654592289</v>
      </c>
      <c r="AG14" s="145">
        <v>79795.637799999997</v>
      </c>
      <c r="AH14" s="145">
        <v>83042.654523340869</v>
      </c>
      <c r="AI14" s="145" t="s">
        <v>445</v>
      </c>
      <c r="AJ14" s="145" t="s">
        <v>445</v>
      </c>
      <c r="AK14" s="145" t="s">
        <v>430</v>
      </c>
      <c r="AL14" s="146" t="s">
        <v>50</v>
      </c>
    </row>
    <row r="15" spans="1:38" s="1" customFormat="1" ht="26.25" customHeight="1" thickBot="1" x14ac:dyDescent="0.25">
      <c r="A15" s="70" t="s">
        <v>54</v>
      </c>
      <c r="B15" s="70" t="s">
        <v>55</v>
      </c>
      <c r="C15" s="71" t="s">
        <v>56</v>
      </c>
      <c r="D15" s="72"/>
      <c r="E15" s="143">
        <v>0.93609399999999998</v>
      </c>
      <c r="F15" s="143">
        <v>1.5616747217972548E-2</v>
      </c>
      <c r="G15" s="143">
        <v>0.91465400000000008</v>
      </c>
      <c r="H15" s="143" t="s">
        <v>457</v>
      </c>
      <c r="I15" s="143">
        <v>1.5827507557435182E-2</v>
      </c>
      <c r="J15" s="143">
        <v>2.3949732466412538E-2</v>
      </c>
      <c r="K15" s="143">
        <v>3.1017725253747276E-2</v>
      </c>
      <c r="L15" s="143">
        <v>1.4690356997733871E-3</v>
      </c>
      <c r="M15" s="143">
        <v>8.8475999999999985E-2</v>
      </c>
      <c r="N15" s="143">
        <v>1.4874251826796215E-2</v>
      </c>
      <c r="O15" s="143">
        <v>5.0827065943408866E-3</v>
      </c>
      <c r="P15" s="143">
        <v>1.1847417520754124E-3</v>
      </c>
      <c r="Q15" s="143">
        <v>7.0382094228327212E-3</v>
      </c>
      <c r="R15" s="143">
        <v>1.6015414082458133E-2</v>
      </c>
      <c r="S15" s="143">
        <v>1.7442814448217995E-2</v>
      </c>
      <c r="T15" s="143">
        <v>0.33669517142467431</v>
      </c>
      <c r="U15" s="143">
        <v>6.1661261606400838E-3</v>
      </c>
      <c r="V15" s="143">
        <v>0.22677758720085905</v>
      </c>
      <c r="W15" s="143">
        <v>3.4180109110923118E-3</v>
      </c>
      <c r="X15" s="143">
        <v>3.2252472159494341E-6</v>
      </c>
      <c r="Y15" s="143">
        <v>1.1106084531958937E-5</v>
      </c>
      <c r="Z15" s="143">
        <v>8.7873157266091389E-6</v>
      </c>
      <c r="AA15" s="143">
        <v>1.3520142152392711E-5</v>
      </c>
      <c r="AB15" s="143">
        <v>3.6638789626910222E-5</v>
      </c>
      <c r="AC15" s="143" t="s">
        <v>430</v>
      </c>
      <c r="AD15" s="143">
        <v>3.6088798401638103E-2</v>
      </c>
      <c r="AE15" s="149"/>
      <c r="AF15" s="145">
        <v>6372.5528338572967</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0.28655889262215939</v>
      </c>
      <c r="F16" s="143">
        <v>3.5904228976713832E-3</v>
      </c>
      <c r="G16" s="143">
        <v>0.15698310380022121</v>
      </c>
      <c r="H16" s="143" t="s">
        <v>457</v>
      </c>
      <c r="I16" s="143">
        <v>5.3325225566661846E-2</v>
      </c>
      <c r="J16" s="143">
        <v>7.6185790679790283E-2</v>
      </c>
      <c r="K16" s="143">
        <v>7.906261990462761E-2</v>
      </c>
      <c r="L16" s="143">
        <v>2.5885491155532451E-5</v>
      </c>
      <c r="M16" s="143">
        <v>0.24279535032201871</v>
      </c>
      <c r="N16" s="143">
        <v>2.7019352819753206E-2</v>
      </c>
      <c r="O16" s="143">
        <v>1.5293651424160691E-3</v>
      </c>
      <c r="P16" s="143">
        <v>2.8558566003306939E-2</v>
      </c>
      <c r="Q16" s="143">
        <v>1.0491879504688485E-2</v>
      </c>
      <c r="R16" s="143">
        <v>5.6968543749459383E-3</v>
      </c>
      <c r="S16" s="143">
        <v>2.3949550064766612E-2</v>
      </c>
      <c r="T16" s="143">
        <v>1.0457098027234612E-2</v>
      </c>
      <c r="U16" s="143">
        <v>2.7604566212190472E-3</v>
      </c>
      <c r="V16" s="143">
        <v>4.3956009109507872E-2</v>
      </c>
      <c r="W16" s="143">
        <v>2.5422258051461234E-2</v>
      </c>
      <c r="X16" s="143">
        <v>9.2449061638240674E-7</v>
      </c>
      <c r="Y16" s="143">
        <v>1.2328840836792713E-6</v>
      </c>
      <c r="Z16" s="143">
        <v>9.492600406687097E-7</v>
      </c>
      <c r="AA16" s="143">
        <v>9.8944678315609736E-7</v>
      </c>
      <c r="AB16" s="143">
        <v>4.0960815238864848E-6</v>
      </c>
      <c r="AC16" s="143">
        <v>4.6600347038476004E-9</v>
      </c>
      <c r="AD16" s="143">
        <v>2.7536568704554007E-9</v>
      </c>
      <c r="AE16" s="149"/>
      <c r="AF16" s="145">
        <v>6.4195285654195997</v>
      </c>
      <c r="AG16" s="145">
        <v>951.88159352380944</v>
      </c>
      <c r="AH16" s="145">
        <v>1086.07</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4.1673704341543711E-6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2.820231665597607</v>
      </c>
      <c r="F18" s="143">
        <v>0.15921182591205066</v>
      </c>
      <c r="G18" s="143">
        <v>4.6536060794313503</v>
      </c>
      <c r="H18" s="143" t="s">
        <v>445</v>
      </c>
      <c r="I18" s="143">
        <v>0.24309129682263886</v>
      </c>
      <c r="J18" s="143">
        <v>0.31663063772537348</v>
      </c>
      <c r="K18" s="143">
        <v>0.40487784680865507</v>
      </c>
      <c r="L18" s="143">
        <v>0.13591716086199826</v>
      </c>
      <c r="M18" s="143">
        <v>0.60361303935626232</v>
      </c>
      <c r="N18" s="143">
        <v>0.23532589089183054</v>
      </c>
      <c r="O18" s="143">
        <v>4.4123604544160514E-3</v>
      </c>
      <c r="P18" s="143">
        <v>1.6467258854212844E-3</v>
      </c>
      <c r="Q18" s="143">
        <v>1.470786820854381E-2</v>
      </c>
      <c r="R18" s="143">
        <v>0.18826071271464032</v>
      </c>
      <c r="S18" s="143">
        <v>0.10589665090066583</v>
      </c>
      <c r="T18" s="143">
        <v>3.8240457269458417</v>
      </c>
      <c r="U18" s="143">
        <v>1.470786834292883E-3</v>
      </c>
      <c r="V18" s="143">
        <v>0.11766294564875265</v>
      </c>
      <c r="W18" s="143">
        <v>2.0719746245198869E-2</v>
      </c>
      <c r="X18" s="143">
        <v>2.8123192178715853E-2</v>
      </c>
      <c r="Y18" s="143">
        <v>0.22133594443523508</v>
      </c>
      <c r="Z18" s="143">
        <v>2.5275691044769167E-2</v>
      </c>
      <c r="AA18" s="143">
        <v>2.232916622433543E-2</v>
      </c>
      <c r="AB18" s="143">
        <v>0.29706399388305554</v>
      </c>
      <c r="AC18" s="143" t="s">
        <v>445</v>
      </c>
      <c r="AD18" s="143" t="s">
        <v>445</v>
      </c>
      <c r="AE18" s="149"/>
      <c r="AF18" s="145">
        <v>14955.427396764555</v>
      </c>
      <c r="AG18" s="145" t="s">
        <v>445</v>
      </c>
      <c r="AH18" s="145">
        <v>279.96878841635009</v>
      </c>
      <c r="AI18" s="145" t="s">
        <v>445</v>
      </c>
      <c r="AJ18" s="145" t="s">
        <v>445</v>
      </c>
      <c r="AK18" s="145" t="s">
        <v>430</v>
      </c>
      <c r="AL18" s="146" t="s">
        <v>50</v>
      </c>
    </row>
    <row r="19" spans="1:38" s="2" customFormat="1" ht="26.25" customHeight="1" thickBot="1" x14ac:dyDescent="0.25">
      <c r="A19" s="70" t="s">
        <v>54</v>
      </c>
      <c r="B19" s="70" t="s">
        <v>63</v>
      </c>
      <c r="C19" s="71" t="s">
        <v>64</v>
      </c>
      <c r="D19" s="72"/>
      <c r="E19" s="143">
        <v>0.59446410065026489</v>
      </c>
      <c r="F19" s="143">
        <v>0.14051504968645973</v>
      </c>
      <c r="G19" s="143">
        <v>0.41445027622705627</v>
      </c>
      <c r="H19" s="143" t="s">
        <v>445</v>
      </c>
      <c r="I19" s="143">
        <v>3.8688207961589755E-2</v>
      </c>
      <c r="J19" s="143">
        <v>4.9183594622352798E-2</v>
      </c>
      <c r="K19" s="143">
        <v>6.1778058615268472E-2</v>
      </c>
      <c r="L19" s="143">
        <v>1.9557611828332998E-2</v>
      </c>
      <c r="M19" s="143">
        <v>0.2346676156592816</v>
      </c>
      <c r="N19" s="143">
        <v>3.3642401098790221E-2</v>
      </c>
      <c r="O19" s="143">
        <v>6.3440023654701984E-4</v>
      </c>
      <c r="P19" s="143">
        <v>3.0161298739571803E-3</v>
      </c>
      <c r="Q19" s="143">
        <v>2.6187480989566703E-3</v>
      </c>
      <c r="R19" s="143">
        <v>2.6935747051237958E-2</v>
      </c>
      <c r="S19" s="143">
        <v>1.5126868231435707E-2</v>
      </c>
      <c r="T19" s="143">
        <v>0.5458276635593633</v>
      </c>
      <c r="U19" s="143">
        <v>5.1131677796161542E-4</v>
      </c>
      <c r="V19" s="143">
        <v>2.058621525489052E-2</v>
      </c>
      <c r="W19" s="143">
        <v>5.6409962523947636E-3</v>
      </c>
      <c r="X19" s="143">
        <v>7.7298764520791867E-3</v>
      </c>
      <c r="Y19" s="143">
        <v>4.6556612219606879E-2</v>
      </c>
      <c r="Z19" s="143">
        <v>9.2848098995040908E-3</v>
      </c>
      <c r="AA19" s="143">
        <v>8.761060279712754E-3</v>
      </c>
      <c r="AB19" s="143">
        <v>7.2332358850902903E-2</v>
      </c>
      <c r="AC19" s="143" t="s">
        <v>445</v>
      </c>
      <c r="AD19" s="143" t="s">
        <v>445</v>
      </c>
      <c r="AE19" s="149"/>
      <c r="AF19" s="145">
        <v>2151.9763876450593</v>
      </c>
      <c r="AG19" s="145" t="s">
        <v>445</v>
      </c>
      <c r="AH19" s="145">
        <v>5143.8086125481432</v>
      </c>
      <c r="AI19" s="145" t="s">
        <v>445</v>
      </c>
      <c r="AJ19" s="145" t="s">
        <v>445</v>
      </c>
      <c r="AK19" s="145" t="s">
        <v>430</v>
      </c>
      <c r="AL19" s="146" t="s">
        <v>50</v>
      </c>
    </row>
    <row r="20" spans="1:38" s="2" customFormat="1" ht="26.25" customHeight="1" thickBot="1" x14ac:dyDescent="0.25">
      <c r="A20" s="70" t="s">
        <v>54</v>
      </c>
      <c r="B20" s="70" t="s">
        <v>65</v>
      </c>
      <c r="C20" s="71" t="s">
        <v>66</v>
      </c>
      <c r="D20" s="72"/>
      <c r="E20" s="143">
        <v>6.666163480917181E-2</v>
      </c>
      <c r="F20" s="143">
        <v>1.33401547808465E-2</v>
      </c>
      <c r="G20" s="143">
        <v>5.0571986419793109E-2</v>
      </c>
      <c r="H20" s="143" t="s">
        <v>445</v>
      </c>
      <c r="I20" s="143">
        <v>6.1091876564497499E-3</v>
      </c>
      <c r="J20" s="143">
        <v>7.8593355629507436E-3</v>
      </c>
      <c r="K20" s="143">
        <v>9.9595130507519388E-3</v>
      </c>
      <c r="L20" s="143">
        <v>3.2476213138136973E-3</v>
      </c>
      <c r="M20" s="143">
        <v>2.640796195059452E-2</v>
      </c>
      <c r="N20" s="143">
        <v>5.6051793203095437E-3</v>
      </c>
      <c r="O20" s="143">
        <v>1.0539391234967102E-4</v>
      </c>
      <c r="P20" s="143">
        <v>2.6602573389680409E-4</v>
      </c>
      <c r="Q20" s="143">
        <v>3.9281157681256642E-4</v>
      </c>
      <c r="R20" s="143">
        <v>4.4859403000591562E-3</v>
      </c>
      <c r="S20" s="143">
        <v>2.5213253172447548E-3</v>
      </c>
      <c r="T20" s="143">
        <v>9.101325279746833E-2</v>
      </c>
      <c r="U20" s="143">
        <v>5.9816515527193022E-5</v>
      </c>
      <c r="V20" s="143">
        <v>3.1125452176418746E-3</v>
      </c>
      <c r="W20" s="143">
        <v>7.1250779048458927E-4</v>
      </c>
      <c r="X20" s="143">
        <v>9.7308657215942375E-4</v>
      </c>
      <c r="Y20" s="143">
        <v>6.4911215893616418E-3</v>
      </c>
      <c r="Z20" s="143">
        <v>1.0656522388463802E-3</v>
      </c>
      <c r="AA20" s="143">
        <v>9.8708992348386709E-4</v>
      </c>
      <c r="AB20" s="143">
        <v>9.5169503238513135E-3</v>
      </c>
      <c r="AC20" s="143" t="s">
        <v>445</v>
      </c>
      <c r="AD20" s="143" t="s">
        <v>445</v>
      </c>
      <c r="AE20" s="149"/>
      <c r="AF20" s="145">
        <v>392.89245235139214</v>
      </c>
      <c r="AG20" s="145" t="s">
        <v>445</v>
      </c>
      <c r="AH20" s="145">
        <v>384.95708407248128</v>
      </c>
      <c r="AI20" s="145" t="s">
        <v>445</v>
      </c>
      <c r="AJ20" s="145" t="s">
        <v>445</v>
      </c>
      <c r="AK20" s="145" t="s">
        <v>430</v>
      </c>
      <c r="AL20" s="146" t="s">
        <v>50</v>
      </c>
    </row>
    <row r="21" spans="1:38" s="2" customFormat="1" ht="26.25" customHeight="1" thickBot="1" x14ac:dyDescent="0.25">
      <c r="A21" s="70" t="s">
        <v>54</v>
      </c>
      <c r="B21" s="70" t="s">
        <v>67</v>
      </c>
      <c r="C21" s="71" t="s">
        <v>68</v>
      </c>
      <c r="D21" s="72"/>
      <c r="E21" s="143">
        <v>2.018901907788949</v>
      </c>
      <c r="F21" s="143">
        <v>1.1645048885483771</v>
      </c>
      <c r="G21" s="143">
        <v>3.0104815271031953</v>
      </c>
      <c r="H21" s="143">
        <v>7.7579022883104018E-2</v>
      </c>
      <c r="I21" s="143">
        <v>0.66346822842941633</v>
      </c>
      <c r="J21" s="143">
        <v>0.72042115725120492</v>
      </c>
      <c r="K21" s="143">
        <v>0.78647382004739852</v>
      </c>
      <c r="L21" s="143">
        <v>0.15382884512214509</v>
      </c>
      <c r="M21" s="143">
        <v>4.0559252719682437</v>
      </c>
      <c r="N21" s="143">
        <v>0.47754735735169201</v>
      </c>
      <c r="O21" s="143">
        <v>3.340273488935467E-2</v>
      </c>
      <c r="P21" s="143">
        <v>2.7274121671614072E-2</v>
      </c>
      <c r="Q21" s="143">
        <v>1.7046756248202569E-2</v>
      </c>
      <c r="R21" s="143">
        <v>0.1542088782417505</v>
      </c>
      <c r="S21" s="143">
        <v>9.6545544410877024E-2</v>
      </c>
      <c r="T21" s="143">
        <v>1.5107102563380854</v>
      </c>
      <c r="U21" s="143">
        <v>6.7016330412600321E-3</v>
      </c>
      <c r="V21" s="143">
        <v>1.6197609569757536</v>
      </c>
      <c r="W21" s="143">
        <v>0.7235105806733193</v>
      </c>
      <c r="X21" s="143">
        <v>0.15191880257157225</v>
      </c>
      <c r="Y21" s="143">
        <v>0.29630797691040317</v>
      </c>
      <c r="Z21" s="143">
        <v>9.0874435090404493E-2</v>
      </c>
      <c r="AA21" s="143">
        <v>7.46094879773984E-2</v>
      </c>
      <c r="AB21" s="143">
        <v>0.61371070254977833</v>
      </c>
      <c r="AC21" s="143">
        <v>1.2010900737871597E-2</v>
      </c>
      <c r="AD21" s="143">
        <v>0.41888762555471604</v>
      </c>
      <c r="AE21" s="149"/>
      <c r="AF21" s="145">
        <v>6682.3406749922342</v>
      </c>
      <c r="AG21" s="145">
        <v>2478.877624685726</v>
      </c>
      <c r="AH21" s="145">
        <v>10234.130317259558</v>
      </c>
      <c r="AI21" s="145">
        <v>2096.7303481920003</v>
      </c>
      <c r="AJ21" s="145" t="s">
        <v>445</v>
      </c>
      <c r="AK21" s="145" t="s">
        <v>430</v>
      </c>
      <c r="AL21" s="146" t="s">
        <v>50</v>
      </c>
    </row>
    <row r="22" spans="1:38" s="2" customFormat="1" ht="26.25" customHeight="1" thickBot="1" x14ac:dyDescent="0.25">
      <c r="A22" s="70" t="s">
        <v>54</v>
      </c>
      <c r="B22" s="74" t="s">
        <v>69</v>
      </c>
      <c r="C22" s="71" t="s">
        <v>70</v>
      </c>
      <c r="D22" s="72"/>
      <c r="E22" s="143">
        <v>10.085682544420377</v>
      </c>
      <c r="F22" s="143">
        <v>0.7452696182953622</v>
      </c>
      <c r="G22" s="143">
        <v>3.4067856045909974</v>
      </c>
      <c r="H22" s="143" t="s">
        <v>445</v>
      </c>
      <c r="I22" s="143">
        <v>0.88449278080196803</v>
      </c>
      <c r="J22" s="143">
        <v>1.0048577079612577</v>
      </c>
      <c r="K22" s="143">
        <v>1.1257554212884053</v>
      </c>
      <c r="L22" s="143">
        <v>0.16231049441085987</v>
      </c>
      <c r="M22" s="143">
        <v>6.3673960959956526</v>
      </c>
      <c r="N22" s="143">
        <v>1.036891139840183</v>
      </c>
      <c r="O22" s="143">
        <v>1.5029910722994668E-2</v>
      </c>
      <c r="P22" s="143">
        <v>5.1779432167155484E-2</v>
      </c>
      <c r="Q22" s="143">
        <v>3.7988255252000482E-2</v>
      </c>
      <c r="R22" s="143">
        <v>0.24907319913912027</v>
      </c>
      <c r="S22" s="143">
        <v>0.20145729350908495</v>
      </c>
      <c r="T22" s="143">
        <v>3.4403843652256034</v>
      </c>
      <c r="U22" s="143">
        <v>1.2609162551188467E-2</v>
      </c>
      <c r="V22" s="143">
        <v>1.3444299276731044</v>
      </c>
      <c r="W22" s="143">
        <v>0.14377102589672452</v>
      </c>
      <c r="X22" s="143">
        <v>3.5910384997040128E-2</v>
      </c>
      <c r="Y22" s="143">
        <v>9.815632643521649E-2</v>
      </c>
      <c r="Z22" s="143">
        <v>2.3531835568905875E-2</v>
      </c>
      <c r="AA22" s="143">
        <v>1.9551216861587818E-2</v>
      </c>
      <c r="AB22" s="143">
        <v>0.1771497638627503</v>
      </c>
      <c r="AC22" s="143">
        <v>2.0603366775576067E-2</v>
      </c>
      <c r="AD22" s="143">
        <v>0.55300591916580644</v>
      </c>
      <c r="AE22" s="149"/>
      <c r="AF22" s="145">
        <v>13243.104455626384</v>
      </c>
      <c r="AG22" s="145">
        <v>6194.7892800000009</v>
      </c>
      <c r="AH22" s="145">
        <v>2546.5943136568917</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0.18715810030992142</v>
      </c>
      <c r="X23" s="143">
        <v>4.7652060033760546E-2</v>
      </c>
      <c r="Y23" s="143">
        <v>0.17059016625610873</v>
      </c>
      <c r="Z23" s="143">
        <v>3.4684662189519141E-2</v>
      </c>
      <c r="AA23" s="143">
        <v>2.988915022157267E-2</v>
      </c>
      <c r="AB23" s="143">
        <v>0.28281603870096111</v>
      </c>
      <c r="AC23" s="143">
        <v>4.3386791040044932E-3</v>
      </c>
      <c r="AD23" s="143">
        <v>7.7264487141338115E-2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1.7244586749014863</v>
      </c>
      <c r="F24" s="143">
        <v>0.55371609873809913</v>
      </c>
      <c r="G24" s="143">
        <v>1.5960568067505014</v>
      </c>
      <c r="H24" s="143">
        <v>0.16939702378664298</v>
      </c>
      <c r="I24" s="143">
        <v>0.43023003626010753</v>
      </c>
      <c r="J24" s="143">
        <v>0.47782850287027762</v>
      </c>
      <c r="K24" s="143">
        <v>0.53899361594134076</v>
      </c>
      <c r="L24" s="143">
        <v>0.12500673923433397</v>
      </c>
      <c r="M24" s="143">
        <v>2.5030979706590455</v>
      </c>
      <c r="N24" s="143">
        <v>0.30392385783454312</v>
      </c>
      <c r="O24" s="143">
        <v>6.2579696431452822E-2</v>
      </c>
      <c r="P24" s="143">
        <v>1.0422176726276957E-2</v>
      </c>
      <c r="Q24" s="143">
        <v>1.0801050992066446E-2</v>
      </c>
      <c r="R24" s="143">
        <v>0.20703112132914803</v>
      </c>
      <c r="S24" s="143">
        <v>8.9160288163169649E-2</v>
      </c>
      <c r="T24" s="143">
        <v>1.9553059564274156</v>
      </c>
      <c r="U24" s="143">
        <v>4.231284132851283E-3</v>
      </c>
      <c r="V24" s="143">
        <v>2.4993623083465701</v>
      </c>
      <c r="W24" s="143" t="s">
        <v>429</v>
      </c>
      <c r="X24" s="143" t="s">
        <v>429</v>
      </c>
      <c r="Y24" s="143" t="s">
        <v>429</v>
      </c>
      <c r="Z24" s="143" t="s">
        <v>429</v>
      </c>
      <c r="AA24" s="143" t="s">
        <v>429</v>
      </c>
      <c r="AB24" s="143" t="s">
        <v>429</v>
      </c>
      <c r="AC24" s="143" t="s">
        <v>430</v>
      </c>
      <c r="AD24" s="143" t="s">
        <v>430</v>
      </c>
      <c r="AE24" s="149"/>
      <c r="AF24" s="145">
        <v>10145.471366813033</v>
      </c>
      <c r="AG24" s="145">
        <v>454.05548888192556</v>
      </c>
      <c r="AH24" s="145">
        <v>3888.6100787837968</v>
      </c>
      <c r="AI24" s="145">
        <v>811.43294017953986</v>
      </c>
      <c r="AJ24" s="145" t="s">
        <v>445</v>
      </c>
      <c r="AK24" s="145" t="s">
        <v>430</v>
      </c>
      <c r="AL24" s="146" t="s">
        <v>50</v>
      </c>
    </row>
    <row r="25" spans="1:38" s="2" customFormat="1" ht="26.25" customHeight="1" thickBot="1" x14ac:dyDescent="0.25">
      <c r="A25" s="70" t="s">
        <v>74</v>
      </c>
      <c r="B25" s="74" t="s">
        <v>75</v>
      </c>
      <c r="C25" s="76" t="s">
        <v>76</v>
      </c>
      <c r="D25" s="72"/>
      <c r="E25" s="143">
        <v>1.0342352123451577</v>
      </c>
      <c r="F25" s="143">
        <v>0.12242139576545817</v>
      </c>
      <c r="G25" s="143">
        <v>6.9627415815628216E-2</v>
      </c>
      <c r="H25" s="143" t="s">
        <v>457</v>
      </c>
      <c r="I25" s="143">
        <v>9.6668829463595063E-3</v>
      </c>
      <c r="J25" s="143">
        <v>9.6668829463595063E-3</v>
      </c>
      <c r="K25" s="143">
        <v>9.6668829463595063E-3</v>
      </c>
      <c r="L25" s="143">
        <v>4.6401038142525625E-3</v>
      </c>
      <c r="M25" s="143">
        <v>0.86883018897604025</v>
      </c>
      <c r="N25" s="143">
        <v>2.9243223741164391E-4</v>
      </c>
      <c r="O25" s="143">
        <v>2.1932417805873292E-5</v>
      </c>
      <c r="P25" s="143">
        <v>4.3864835611746584E-4</v>
      </c>
      <c r="Q25" s="143">
        <v>1.0966208902936646E-4</v>
      </c>
      <c r="R25" s="143">
        <v>7.3108059352910981E-4</v>
      </c>
      <c r="S25" s="143">
        <v>8.0418865288202075E-4</v>
      </c>
      <c r="T25" s="143">
        <v>2.9243223741164394E-5</v>
      </c>
      <c r="U25" s="143">
        <v>4.0209432644101038E-4</v>
      </c>
      <c r="V25" s="143">
        <v>0.10600668606172092</v>
      </c>
      <c r="W25" s="143" t="s">
        <v>457</v>
      </c>
      <c r="X25" s="143" t="s">
        <v>457</v>
      </c>
      <c r="Y25" s="143" t="s">
        <v>457</v>
      </c>
      <c r="Z25" s="143" t="s">
        <v>457</v>
      </c>
      <c r="AA25" s="143" t="s">
        <v>457</v>
      </c>
      <c r="AB25" s="143" t="s">
        <v>457</v>
      </c>
      <c r="AC25" s="143" t="s">
        <v>430</v>
      </c>
      <c r="AD25" s="143" t="s">
        <v>430</v>
      </c>
      <c r="AE25" s="149"/>
      <c r="AF25" s="145">
        <v>3655.4029676455489</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0.13018925967733233</v>
      </c>
      <c r="F26" s="143">
        <v>8.3264118894377029E-3</v>
      </c>
      <c r="G26" s="143">
        <v>7.8456647429259955E-3</v>
      </c>
      <c r="H26" s="143" t="s">
        <v>457</v>
      </c>
      <c r="I26" s="143">
        <v>6.4876707647787532E-4</v>
      </c>
      <c r="J26" s="143">
        <v>6.4876707647787532E-4</v>
      </c>
      <c r="K26" s="143">
        <v>6.4876707647787532E-4</v>
      </c>
      <c r="L26" s="143">
        <v>3.1140819670938012E-4</v>
      </c>
      <c r="M26" s="143">
        <v>8.4732543553967227E-2</v>
      </c>
      <c r="N26" s="143">
        <v>5.6476013741813078E-4</v>
      </c>
      <c r="O26" s="143">
        <v>5.4103145822306651E-6</v>
      </c>
      <c r="P26" s="143">
        <v>6.223663126725481E-5</v>
      </c>
      <c r="Q26" s="143">
        <v>1.2805384231908043E-5</v>
      </c>
      <c r="R26" s="143">
        <v>9.1684548967437275E-5</v>
      </c>
      <c r="S26" s="143">
        <v>9.7284113298143273E-5</v>
      </c>
      <c r="T26" s="143">
        <v>6.6752370530371141E-6</v>
      </c>
      <c r="U26" s="143">
        <v>4.5631264196241447E-5</v>
      </c>
      <c r="V26" s="143">
        <v>1.2001087524806706E-2</v>
      </c>
      <c r="W26" s="143" t="s">
        <v>457</v>
      </c>
      <c r="X26" s="143" t="s">
        <v>457</v>
      </c>
      <c r="Y26" s="143" t="s">
        <v>457</v>
      </c>
      <c r="Z26" s="143" t="s">
        <v>457</v>
      </c>
      <c r="AA26" s="143" t="s">
        <v>457</v>
      </c>
      <c r="AB26" s="143" t="s">
        <v>457</v>
      </c>
      <c r="AC26" s="143" t="s">
        <v>430</v>
      </c>
      <c r="AD26" s="143" t="s">
        <v>430</v>
      </c>
      <c r="AE26" s="149"/>
      <c r="AF26" s="145">
        <v>412.15934861077125</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17.960628842796122</v>
      </c>
      <c r="F27" s="143">
        <v>10.350589390297145</v>
      </c>
      <c r="G27" s="143">
        <v>0.42277760766016204</v>
      </c>
      <c r="H27" s="143">
        <v>2.4703123550182631</v>
      </c>
      <c r="I27" s="143">
        <v>0.80120847723679656</v>
      </c>
      <c r="J27" s="143">
        <v>0.80120847723679645</v>
      </c>
      <c r="K27" s="143">
        <v>0.80120847723679622</v>
      </c>
      <c r="L27" s="143">
        <v>0.58884840184975551</v>
      </c>
      <c r="M27" s="143">
        <v>132.57788011056999</v>
      </c>
      <c r="N27" s="143">
        <v>4.5597003250089668E-2</v>
      </c>
      <c r="O27" s="143">
        <v>3.750908836885207E-4</v>
      </c>
      <c r="P27" s="143">
        <v>1.8553742250973199E-2</v>
      </c>
      <c r="Q27" s="143">
        <v>5.8053463601696149E-4</v>
      </c>
      <c r="R27" s="143">
        <v>1.6773194840306378E-2</v>
      </c>
      <c r="S27" s="143">
        <v>1.1714935701596731E-2</v>
      </c>
      <c r="T27" s="143">
        <v>4.04507050515528E-3</v>
      </c>
      <c r="U27" s="143">
        <v>4.1088750465688158E-4</v>
      </c>
      <c r="V27" s="143">
        <v>6.8870336897436282E-2</v>
      </c>
      <c r="W27" s="143">
        <v>1.5844297000000001</v>
      </c>
      <c r="X27" s="143">
        <v>3.4902417215600001E-2</v>
      </c>
      <c r="Y27" s="143">
        <v>3.9396773464000001E-2</v>
      </c>
      <c r="Z27" s="143">
        <v>2.9936001463199999E-2</v>
      </c>
      <c r="AA27" s="143">
        <v>3.5782881965199999E-2</v>
      </c>
      <c r="AB27" s="143">
        <v>0.14001807410799999</v>
      </c>
      <c r="AC27" s="143">
        <v>1.5662082E-3</v>
      </c>
      <c r="AD27" s="143">
        <v>2.9510650000000001E-4</v>
      </c>
      <c r="AE27" s="149"/>
      <c r="AF27" s="145">
        <v>106876.74199717096</v>
      </c>
      <c r="AG27" s="145" t="s">
        <v>430</v>
      </c>
      <c r="AH27" s="145" t="s">
        <v>445</v>
      </c>
      <c r="AI27" s="145">
        <v>14.295383748475331</v>
      </c>
      <c r="AJ27" s="145" t="s">
        <v>445</v>
      </c>
      <c r="AK27" s="145" t="s">
        <v>430</v>
      </c>
      <c r="AL27" s="146" t="s">
        <v>50</v>
      </c>
    </row>
    <row r="28" spans="1:38" s="2" customFormat="1" ht="26.25" customHeight="1" thickBot="1" x14ac:dyDescent="0.25">
      <c r="A28" s="70" t="s">
        <v>79</v>
      </c>
      <c r="B28" s="70" t="s">
        <v>82</v>
      </c>
      <c r="C28" s="71" t="s">
        <v>83</v>
      </c>
      <c r="D28" s="72"/>
      <c r="E28" s="143">
        <v>7.6736415010737211</v>
      </c>
      <c r="F28" s="143">
        <v>0.89085430112073039</v>
      </c>
      <c r="G28" s="143">
        <v>4.1649963428049351E-2</v>
      </c>
      <c r="H28" s="143">
        <v>1.1010257151467889E-2</v>
      </c>
      <c r="I28" s="143">
        <v>0.64485286972959555</v>
      </c>
      <c r="J28" s="143">
        <v>0.64485286972959543</v>
      </c>
      <c r="K28" s="143">
        <v>0.64485286972959543</v>
      </c>
      <c r="L28" s="143">
        <v>0.49371005273001167</v>
      </c>
      <c r="M28" s="143">
        <v>3.280439705906093</v>
      </c>
      <c r="N28" s="143">
        <v>3.743883531377877E-4</v>
      </c>
      <c r="O28" s="143">
        <v>2.8351627501464859E-5</v>
      </c>
      <c r="P28" s="143">
        <v>2.959145079067348E-3</v>
      </c>
      <c r="Q28" s="143">
        <v>5.6334235514226305E-5</v>
      </c>
      <c r="R28" s="143">
        <v>4.7175582768781829E-3</v>
      </c>
      <c r="S28" s="143">
        <v>3.1645549687342703E-3</v>
      </c>
      <c r="T28" s="143">
        <v>1.1894180233641051E-4</v>
      </c>
      <c r="U28" s="143">
        <v>5.5965216025522893E-5</v>
      </c>
      <c r="V28" s="143">
        <v>1.0062668299933016E-2</v>
      </c>
      <c r="W28" s="143">
        <v>0.4855235</v>
      </c>
      <c r="X28" s="143">
        <v>1.3836616469899999E-2</v>
      </c>
      <c r="Y28" s="143">
        <v>1.5507171866100001E-2</v>
      </c>
      <c r="Z28" s="143">
        <v>1.21655857293E-2</v>
      </c>
      <c r="AA28" s="143">
        <v>1.2887173690299999E-2</v>
      </c>
      <c r="AB28" s="143">
        <v>5.4396547755600003E-2</v>
      </c>
      <c r="AC28" s="143">
        <v>4.675786E-4</v>
      </c>
      <c r="AD28" s="143">
        <v>8.1897799999999994E-5</v>
      </c>
      <c r="AE28" s="149"/>
      <c r="AF28" s="145">
        <v>24087.610147405099</v>
      </c>
      <c r="AG28" s="145" t="s">
        <v>430</v>
      </c>
      <c r="AH28" s="145" t="s">
        <v>445</v>
      </c>
      <c r="AI28" s="145">
        <v>10.753665546185584</v>
      </c>
      <c r="AJ28" s="145" t="s">
        <v>445</v>
      </c>
      <c r="AK28" s="145" t="s">
        <v>430</v>
      </c>
      <c r="AL28" s="146" t="s">
        <v>50</v>
      </c>
    </row>
    <row r="29" spans="1:38" s="2" customFormat="1" ht="26.25" customHeight="1" thickBot="1" x14ac:dyDescent="0.25">
      <c r="A29" s="70" t="s">
        <v>79</v>
      </c>
      <c r="B29" s="70" t="s">
        <v>84</v>
      </c>
      <c r="C29" s="71" t="s">
        <v>85</v>
      </c>
      <c r="D29" s="72"/>
      <c r="E29" s="143">
        <v>31.110447456877974</v>
      </c>
      <c r="F29" s="143">
        <v>1.3396969628765336</v>
      </c>
      <c r="G29" s="143">
        <v>7.0014387649468324E-2</v>
      </c>
      <c r="H29" s="143">
        <v>1.7201182852105437E-2</v>
      </c>
      <c r="I29" s="143">
        <v>0.69610094314877857</v>
      </c>
      <c r="J29" s="143">
        <v>0.69610094314877802</v>
      </c>
      <c r="K29" s="143">
        <v>0.69610094314877868</v>
      </c>
      <c r="L29" s="143">
        <v>0.44285872218919975</v>
      </c>
      <c r="M29" s="143">
        <v>6.1916176767470077</v>
      </c>
      <c r="N29" s="143">
        <v>4.840441679219959E-4</v>
      </c>
      <c r="O29" s="143">
        <v>4.735611984128792E-5</v>
      </c>
      <c r="P29" s="143">
        <v>5.0143039000465602E-3</v>
      </c>
      <c r="Q29" s="143">
        <v>9.4668681257536138E-5</v>
      </c>
      <c r="R29" s="143">
        <v>8.0384746892829574E-3</v>
      </c>
      <c r="S29" s="143">
        <v>5.3906264701245625E-3</v>
      </c>
      <c r="T29" s="143">
        <v>1.9007785574074682E-4</v>
      </c>
      <c r="U29" s="143">
        <v>9.4625122832496462E-5</v>
      </c>
      <c r="V29" s="143">
        <v>1.7031215357098169E-2</v>
      </c>
      <c r="W29" s="143">
        <v>0.37373970000000001</v>
      </c>
      <c r="X29" s="143">
        <v>5.3391435518000008E-3</v>
      </c>
      <c r="Y29" s="143">
        <v>3.2331480393400003E-2</v>
      </c>
      <c r="Z29" s="143">
        <v>3.6128204696200004E-2</v>
      </c>
      <c r="AA29" s="143">
        <v>8.3053344130000015E-3</v>
      </c>
      <c r="AB29" s="143">
        <v>8.2104163054400006E-2</v>
      </c>
      <c r="AC29" s="143">
        <v>3.4987169999999999E-4</v>
      </c>
      <c r="AD29" s="143">
        <v>7.3969700000000004E-5</v>
      </c>
      <c r="AE29" s="149"/>
      <c r="AF29" s="145">
        <v>40933.681934710912</v>
      </c>
      <c r="AG29" s="145" t="s">
        <v>430</v>
      </c>
      <c r="AH29" s="145" t="s">
        <v>445</v>
      </c>
      <c r="AI29" s="145">
        <v>18.390315514962051</v>
      </c>
      <c r="AJ29" s="145" t="s">
        <v>445</v>
      </c>
      <c r="AK29" s="145" t="s">
        <v>430</v>
      </c>
      <c r="AL29" s="146" t="s">
        <v>50</v>
      </c>
    </row>
    <row r="30" spans="1:38" s="2" customFormat="1" ht="26.25" customHeight="1" thickBot="1" x14ac:dyDescent="0.25">
      <c r="A30" s="70" t="s">
        <v>79</v>
      </c>
      <c r="B30" s="70" t="s">
        <v>86</v>
      </c>
      <c r="C30" s="71" t="s">
        <v>87</v>
      </c>
      <c r="D30" s="72"/>
      <c r="E30" s="143">
        <v>4.6137052774433536E-2</v>
      </c>
      <c r="F30" s="143">
        <v>0.25885811297004058</v>
      </c>
      <c r="G30" s="143">
        <v>1.1348963834187239E-3</v>
      </c>
      <c r="H30" s="143">
        <v>3.1191720350151413E-4</v>
      </c>
      <c r="I30" s="143">
        <v>6.4983153021612771E-3</v>
      </c>
      <c r="J30" s="143">
        <v>6.4983153021612762E-3</v>
      </c>
      <c r="K30" s="143">
        <v>6.4983153021612771E-3</v>
      </c>
      <c r="L30" s="143">
        <v>9.4103502320782033E-4</v>
      </c>
      <c r="M30" s="143">
        <v>2.0356223302564804</v>
      </c>
      <c r="N30" s="143">
        <v>1.3954472731552418E-4</v>
      </c>
      <c r="O30" s="143">
        <v>9.9715380787267173E-5</v>
      </c>
      <c r="P30" s="143">
        <v>4.5292083642354144E-5</v>
      </c>
      <c r="Q30" s="143">
        <v>1.5617959876673846E-6</v>
      </c>
      <c r="R30" s="143">
        <v>4.4826796189745966E-4</v>
      </c>
      <c r="S30" s="143">
        <v>1.6858627539279275E-2</v>
      </c>
      <c r="T30" s="143">
        <v>7.02043881214253E-4</v>
      </c>
      <c r="U30" s="143">
        <v>9.9282599280854219E-5</v>
      </c>
      <c r="V30" s="143">
        <v>9.9137092679992128E-3</v>
      </c>
      <c r="W30" s="143">
        <v>4.6064000000000001E-3</v>
      </c>
      <c r="X30" s="143">
        <v>5.5980704700000003E-5</v>
      </c>
      <c r="Y30" s="143">
        <v>8.3410909500000001E-5</v>
      </c>
      <c r="Z30" s="143">
        <v>4.0075688700000002E-5</v>
      </c>
      <c r="AA30" s="143">
        <v>9.4969173099999996E-5</v>
      </c>
      <c r="AB30" s="143">
        <v>2.7443647600000002E-4</v>
      </c>
      <c r="AC30" s="143">
        <v>4.6066000000000001E-6</v>
      </c>
      <c r="AD30" s="143">
        <v>2.4356999999999998E-6</v>
      </c>
      <c r="AE30" s="149"/>
      <c r="AF30" s="145">
        <v>233.39877528589292</v>
      </c>
      <c r="AG30" s="145" t="s">
        <v>430</v>
      </c>
      <c r="AH30" s="145" t="s">
        <v>445</v>
      </c>
      <c r="AI30" s="145">
        <v>1.0634702410223034E-3</v>
      </c>
      <c r="AJ30" s="145" t="s">
        <v>445</v>
      </c>
      <c r="AK30" s="145" t="s">
        <v>430</v>
      </c>
      <c r="AL30" s="146" t="s">
        <v>50</v>
      </c>
    </row>
    <row r="31" spans="1:38" s="2" customFormat="1" ht="26.25" customHeight="1" thickBot="1" x14ac:dyDescent="0.25">
      <c r="A31" s="70" t="s">
        <v>79</v>
      </c>
      <c r="B31" s="70" t="s">
        <v>88</v>
      </c>
      <c r="C31" s="71" t="s">
        <v>89</v>
      </c>
      <c r="D31" s="72"/>
      <c r="E31" s="143" t="s">
        <v>430</v>
      </c>
      <c r="F31" s="143">
        <v>2.7605626881694634</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0.60513125983405358</v>
      </c>
      <c r="J32" s="143">
        <v>1.1287615898059407</v>
      </c>
      <c r="K32" s="143">
        <v>1.4909587780698543</v>
      </c>
      <c r="L32" s="143">
        <v>0.26703071715231091</v>
      </c>
      <c r="M32" s="143" t="s">
        <v>430</v>
      </c>
      <c r="N32" s="143">
        <v>1.524056132588486</v>
      </c>
      <c r="O32" s="143">
        <v>7.1104366170750355E-3</v>
      </c>
      <c r="P32" s="143" t="s">
        <v>430</v>
      </c>
      <c r="Q32" s="143">
        <v>4.8162616614074132E-12</v>
      </c>
      <c r="R32" s="143">
        <v>0.56419010957690208</v>
      </c>
      <c r="S32" s="143">
        <v>12.348645809236519</v>
      </c>
      <c r="T32" s="143">
        <v>8.957838118715962E-2</v>
      </c>
      <c r="U32" s="143">
        <v>1.2154285857422521E-2</v>
      </c>
      <c r="V32" s="143">
        <v>4.8162616614074159</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60190.609601628181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0.3436714624051036</v>
      </c>
      <c r="J33" s="143">
        <v>0.63164523957042795</v>
      </c>
      <c r="K33" s="143">
        <v>1.2632904791408559</v>
      </c>
      <c r="L33" s="143">
        <v>4.1436114808813221E-2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60190.609601628181</v>
      </c>
      <c r="AL33" s="146" t="s">
        <v>431</v>
      </c>
    </row>
    <row r="34" spans="1:38" s="2" customFormat="1" ht="26.25" customHeight="1" thickBot="1" x14ac:dyDescent="0.25">
      <c r="A34" s="70" t="s">
        <v>71</v>
      </c>
      <c r="B34" s="70" t="s">
        <v>94</v>
      </c>
      <c r="C34" s="71" t="s">
        <v>95</v>
      </c>
      <c r="D34" s="72"/>
      <c r="E34" s="143">
        <v>2.0170896785109984</v>
      </c>
      <c r="F34" s="143">
        <v>0.17899746192893404</v>
      </c>
      <c r="G34" s="143">
        <v>0.10502802453197971</v>
      </c>
      <c r="H34" s="143">
        <v>2.6945854483925551E-4</v>
      </c>
      <c r="I34" s="143">
        <v>5.2736886632825733E-2</v>
      </c>
      <c r="J34" s="143">
        <v>5.5431472081218292E-2</v>
      </c>
      <c r="K34" s="143">
        <v>5.8510998307952623E-2</v>
      </c>
      <c r="L34" s="143">
        <v>3.8032148900169212E-2</v>
      </c>
      <c r="M34" s="143">
        <v>0.41188663282571908</v>
      </c>
      <c r="N34" s="143" t="s">
        <v>457</v>
      </c>
      <c r="O34" s="143">
        <v>3.8494077834179359E-4</v>
      </c>
      <c r="P34" s="143" t="s">
        <v>457</v>
      </c>
      <c r="Q34" s="143" t="s">
        <v>457</v>
      </c>
      <c r="R34" s="143">
        <v>1.924703891708968E-3</v>
      </c>
      <c r="S34" s="143">
        <v>6.543993231810491E-2</v>
      </c>
      <c r="T34" s="143">
        <v>2.6945854483925555E-3</v>
      </c>
      <c r="U34" s="143">
        <v>3.8494077834179359E-4</v>
      </c>
      <c r="V34" s="143">
        <v>3.8494077834179359E-2</v>
      </c>
      <c r="W34" s="143">
        <v>1.8083028800722257E-2</v>
      </c>
      <c r="X34" s="143">
        <v>1.1548223350253807E-3</v>
      </c>
      <c r="Y34" s="143">
        <v>1.924703891708968E-3</v>
      </c>
      <c r="Z34" s="143">
        <v>1.7480261174031503E-3</v>
      </c>
      <c r="AA34" s="143">
        <v>4.0184508446049482E-4</v>
      </c>
      <c r="AB34" s="143">
        <v>5.2293974285979932E-3</v>
      </c>
      <c r="AC34" s="143" t="s">
        <v>430</v>
      </c>
      <c r="AD34" s="143" t="s">
        <v>430</v>
      </c>
      <c r="AE34" s="149"/>
      <c r="AF34" s="145">
        <v>1667.1115005076144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5.2010183937959784</v>
      </c>
      <c r="F36" s="143">
        <v>0.18320040130737245</v>
      </c>
      <c r="G36" s="143">
        <v>0.67110436984537658</v>
      </c>
      <c r="H36" s="143" t="s">
        <v>457</v>
      </c>
      <c r="I36" s="143">
        <v>0.16810020065368625</v>
      </c>
      <c r="J36" s="143">
        <v>0.18370735784323522</v>
      </c>
      <c r="K36" s="143">
        <v>0.18370735784323522</v>
      </c>
      <c r="L36" s="143">
        <v>3.5745280931402931E-2</v>
      </c>
      <c r="M36" s="143">
        <v>0.48892963202662726</v>
      </c>
      <c r="N36" s="143">
        <v>9.4893043464137211E-3</v>
      </c>
      <c r="O36" s="143">
        <v>8.4071571895490171E-4</v>
      </c>
      <c r="P36" s="143">
        <v>1.8021471568647049E-3</v>
      </c>
      <c r="Q36" s="143">
        <v>1.4162862875819608E-2</v>
      </c>
      <c r="R36" s="143">
        <v>1.5363578594774507E-2</v>
      </c>
      <c r="S36" s="143">
        <v>6.4802983268031356E-2</v>
      </c>
      <c r="T36" s="143">
        <v>0.62407157189549023</v>
      </c>
      <c r="U36" s="143">
        <v>8.5871571895490169E-3</v>
      </c>
      <c r="V36" s="143">
        <v>7.9285886274588185E-2</v>
      </c>
      <c r="W36" s="143">
        <v>1.4709304346413724E-2</v>
      </c>
      <c r="X36" s="143" t="s">
        <v>457</v>
      </c>
      <c r="Y36" s="143" t="s">
        <v>457</v>
      </c>
      <c r="Z36" s="143" t="s">
        <v>457</v>
      </c>
      <c r="AA36" s="143" t="s">
        <v>457</v>
      </c>
      <c r="AB36" s="143" t="s">
        <v>457</v>
      </c>
      <c r="AC36" s="143">
        <v>6.3657257516392136E-3</v>
      </c>
      <c r="AD36" s="143">
        <v>1.2086719732028626E-2</v>
      </c>
      <c r="AE36" s="149"/>
      <c r="AF36" s="145">
        <v>2824.1403734013238</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0.12970064083995284</v>
      </c>
      <c r="F37" s="143">
        <v>4.3233546946650934E-3</v>
      </c>
      <c r="G37" s="143">
        <v>2.6895571395382231E-4</v>
      </c>
      <c r="H37" s="143" t="s">
        <v>457</v>
      </c>
      <c r="I37" s="143">
        <v>5.4041933683313668E-4</v>
      </c>
      <c r="J37" s="143">
        <v>5.4041933683313668E-4</v>
      </c>
      <c r="K37" s="143">
        <v>5.4041933683313668E-4</v>
      </c>
      <c r="L37" s="143">
        <v>1.3510483420828417E-5</v>
      </c>
      <c r="M37" s="143">
        <v>1.2970064083995281E-2</v>
      </c>
      <c r="N37" s="143">
        <v>4.0531450262485252E-6</v>
      </c>
      <c r="O37" s="143">
        <v>6.7552417104142091E-7</v>
      </c>
      <c r="P37" s="143">
        <v>2.7020966841656839E-4</v>
      </c>
      <c r="Q37" s="143">
        <v>3.2425160209988201E-4</v>
      </c>
      <c r="R37" s="143">
        <v>2.0535934799659198E-6</v>
      </c>
      <c r="S37" s="143">
        <v>2.0535934799659199E-7</v>
      </c>
      <c r="T37" s="143">
        <v>1.3780693089244986E-6</v>
      </c>
      <c r="U37" s="143">
        <v>2.9723063525822518E-5</v>
      </c>
      <c r="V37" s="143">
        <v>4.0531450262485252E-6</v>
      </c>
      <c r="W37" s="143">
        <v>1.3510483420828417E-3</v>
      </c>
      <c r="X37" s="143" t="s">
        <v>457</v>
      </c>
      <c r="Y37" s="143" t="s">
        <v>457</v>
      </c>
      <c r="Z37" s="143" t="s">
        <v>457</v>
      </c>
      <c r="AA37" s="143" t="s">
        <v>457</v>
      </c>
      <c r="AB37" s="143" t="s">
        <v>457</v>
      </c>
      <c r="AC37" s="143" t="s">
        <v>457</v>
      </c>
      <c r="AD37" s="143" t="s">
        <v>457</v>
      </c>
      <c r="AE37" s="149"/>
      <c r="AF37" s="145" t="s">
        <v>445</v>
      </c>
      <c r="AG37" s="145" t="s">
        <v>430</v>
      </c>
      <c r="AH37" s="145">
        <v>2702.0966841656837</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3.3110846459889833</v>
      </c>
      <c r="F39" s="143">
        <v>0.62538660925001521</v>
      </c>
      <c r="G39" s="143">
        <v>1.9316484953664226</v>
      </c>
      <c r="H39" s="143">
        <v>2.6682823643143681E-4</v>
      </c>
      <c r="I39" s="143">
        <v>0.48093621424638683</v>
      </c>
      <c r="J39" s="143">
        <v>0.59637530483917833</v>
      </c>
      <c r="K39" s="143">
        <v>0.7305824070859156</v>
      </c>
      <c r="L39" s="143">
        <v>0.20271517855806143</v>
      </c>
      <c r="M39" s="143">
        <v>2.2991426361094471</v>
      </c>
      <c r="N39" s="143">
        <v>0.4855735802695309</v>
      </c>
      <c r="O39" s="143">
        <v>8.413780257854454E-3</v>
      </c>
      <c r="P39" s="143">
        <v>1.2234838366586112E-2</v>
      </c>
      <c r="Q39" s="143">
        <v>2.6840046639355158E-2</v>
      </c>
      <c r="R39" s="143">
        <v>0.28459614257640609</v>
      </c>
      <c r="S39" s="143">
        <v>0.17095880640605651</v>
      </c>
      <c r="T39" s="143">
        <v>5.48434005734818</v>
      </c>
      <c r="U39" s="143">
        <v>4.8953036671862604E-3</v>
      </c>
      <c r="V39" s="143">
        <v>0.40378873271859006</v>
      </c>
      <c r="W39" s="143">
        <v>0.36506557281223412</v>
      </c>
      <c r="X39" s="143">
        <v>0.10158826528439804</v>
      </c>
      <c r="Y39" s="143">
        <v>0.42200188404694272</v>
      </c>
      <c r="Z39" s="143">
        <v>7.7676454878556012E-2</v>
      </c>
      <c r="AA39" s="143">
        <v>6.7271662422926246E-2</v>
      </c>
      <c r="AB39" s="143">
        <v>0.66853826663282301</v>
      </c>
      <c r="AC39" s="143">
        <v>5.3700418524394574E-3</v>
      </c>
      <c r="AD39" s="143">
        <v>0.19351538351450953</v>
      </c>
      <c r="AE39" s="149"/>
      <c r="AF39" s="145">
        <v>21414.436577478831</v>
      </c>
      <c r="AG39" s="145">
        <v>1138.3094009943361</v>
      </c>
      <c r="AH39" s="145">
        <v>13268.37390164846</v>
      </c>
      <c r="AI39" s="145">
        <v>7.2115739576064009</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5.9162172444499941</v>
      </c>
      <c r="F41" s="143">
        <v>10.992206036292426</v>
      </c>
      <c r="G41" s="143">
        <v>12.216721126735855</v>
      </c>
      <c r="H41" s="143">
        <v>5.257603018223142E-2</v>
      </c>
      <c r="I41" s="143">
        <v>9.2086958885612269</v>
      </c>
      <c r="J41" s="143">
        <v>9.3521937134210837</v>
      </c>
      <c r="K41" s="143">
        <v>10.247649158886889</v>
      </c>
      <c r="L41" s="143">
        <v>0.60834752003404458</v>
      </c>
      <c r="M41" s="143">
        <v>26.07181297259795</v>
      </c>
      <c r="N41" s="143">
        <v>2.8435015438815245</v>
      </c>
      <c r="O41" s="143">
        <v>4.1328168286051931E-2</v>
      </c>
      <c r="P41" s="143">
        <v>0.11944565901073671</v>
      </c>
      <c r="Q41" s="143">
        <v>5.7857979603186151E-2</v>
      </c>
      <c r="R41" s="143">
        <v>0.26789856013485919</v>
      </c>
      <c r="S41" s="143">
        <v>0.49452869983071018</v>
      </c>
      <c r="T41" s="143">
        <v>0.27754746825984422</v>
      </c>
      <c r="U41" s="143">
        <v>2.6083127478052157</v>
      </c>
      <c r="V41" s="143">
        <v>5.1417032270279446</v>
      </c>
      <c r="W41" s="143">
        <v>18.057045797531824</v>
      </c>
      <c r="X41" s="143">
        <v>5.08102787237054</v>
      </c>
      <c r="Y41" s="143">
        <v>7.2457045050348903</v>
      </c>
      <c r="Z41" s="143">
        <v>2.8557143303587047</v>
      </c>
      <c r="AA41" s="143">
        <v>2.44424248176656</v>
      </c>
      <c r="AB41" s="143">
        <v>17.626689189530694</v>
      </c>
      <c r="AC41" s="143">
        <v>1.6811262449222361E-2</v>
      </c>
      <c r="AD41" s="143">
        <v>3.6941161689816919</v>
      </c>
      <c r="AE41" s="149"/>
      <c r="AF41" s="145">
        <v>47943.963061979761</v>
      </c>
      <c r="AG41" s="145">
        <v>21729.862910990109</v>
      </c>
      <c r="AH41" s="145">
        <v>25405.359167897284</v>
      </c>
      <c r="AI41" s="145">
        <v>667.74948888169934</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0.11757679806692847</v>
      </c>
      <c r="F43" s="143">
        <v>1.1757679806692848E-2</v>
      </c>
      <c r="G43" s="143">
        <v>7.4073382782164923E-2</v>
      </c>
      <c r="H43" s="143" t="s">
        <v>457</v>
      </c>
      <c r="I43" s="143">
        <v>1.9400171681043198E-2</v>
      </c>
      <c r="J43" s="143">
        <v>2.5279011584389621E-2</v>
      </c>
      <c r="K43" s="143">
        <v>3.2333619468405329E-2</v>
      </c>
      <c r="L43" s="143">
        <v>1.0864096141384191E-2</v>
      </c>
      <c r="M43" s="143">
        <v>4.7030719226771392E-2</v>
      </c>
      <c r="N43" s="143">
        <v>1.8812287690708553E-2</v>
      </c>
      <c r="O43" s="143">
        <v>3.527303942007854E-4</v>
      </c>
      <c r="P43" s="143">
        <v>1.1757679806692849E-4</v>
      </c>
      <c r="Q43" s="143">
        <v>1.1757679806692846E-3</v>
      </c>
      <c r="R43" s="143">
        <v>1.5049830152566846E-2</v>
      </c>
      <c r="S43" s="143">
        <v>8.4655294608188512E-3</v>
      </c>
      <c r="T43" s="143">
        <v>0.30569967497401401</v>
      </c>
      <c r="U43" s="143">
        <v>1.1757679806692849E-4</v>
      </c>
      <c r="V43" s="143">
        <v>9.4061438453542767E-3</v>
      </c>
      <c r="W43" s="143">
        <v>7.0546078840157088E-3</v>
      </c>
      <c r="X43" s="143">
        <v>2.2339591632716408E-3</v>
      </c>
      <c r="Y43" s="143">
        <v>1.763651971003927E-2</v>
      </c>
      <c r="Z43" s="143">
        <v>1.998805567137784E-3</v>
      </c>
      <c r="AA43" s="143">
        <v>1.7636519710039272E-3</v>
      </c>
      <c r="AB43" s="143">
        <v>2.3632936411452622E-2</v>
      </c>
      <c r="AC43" s="143">
        <v>2.5866895574724262E-4</v>
      </c>
      <c r="AD43" s="143">
        <v>1.5284983748700703E-7</v>
      </c>
      <c r="AE43" s="149"/>
      <c r="AF43" s="145">
        <v>1175.7679806692847</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9.0935935384484026</v>
      </c>
      <c r="F44" s="143">
        <v>0.95211707994861206</v>
      </c>
      <c r="G44" s="143">
        <v>0.6666604450394843</v>
      </c>
      <c r="H44" s="143">
        <v>1.9003737148151375E-3</v>
      </c>
      <c r="I44" s="143">
        <v>0.51438977008427023</v>
      </c>
      <c r="J44" s="143">
        <v>0.51438977008427023</v>
      </c>
      <c r="K44" s="143">
        <v>0.51445000711586641</v>
      </c>
      <c r="L44" s="143">
        <v>0.28805827124719141</v>
      </c>
      <c r="M44" s="143">
        <v>3.005892502732086</v>
      </c>
      <c r="N44" s="143" t="s">
        <v>457</v>
      </c>
      <c r="O44" s="143">
        <v>2.44339348232763E-3</v>
      </c>
      <c r="P44" s="143" t="s">
        <v>457</v>
      </c>
      <c r="Q44" s="143" t="s">
        <v>457</v>
      </c>
      <c r="R44" s="143">
        <v>1.2216967411638149E-2</v>
      </c>
      <c r="S44" s="143">
        <v>0.41537689199569705</v>
      </c>
      <c r="T44" s="143">
        <v>1.7103754376293408E-2</v>
      </c>
      <c r="U44" s="143">
        <v>2.44339348232763E-3</v>
      </c>
      <c r="V44" s="143">
        <v>0.24433934823276299</v>
      </c>
      <c r="W44" s="143" t="s">
        <v>457</v>
      </c>
      <c r="X44" s="143">
        <v>7.3301804469828894E-3</v>
      </c>
      <c r="Y44" s="143">
        <v>1.2216967411638149E-2</v>
      </c>
      <c r="Z44" s="143" t="s">
        <v>457</v>
      </c>
      <c r="AA44" s="143" t="s">
        <v>457</v>
      </c>
      <c r="AB44" s="143">
        <v>1.954714785862104E-2</v>
      </c>
      <c r="AC44" s="143" t="s">
        <v>429</v>
      </c>
      <c r="AD44" s="143" t="s">
        <v>429</v>
      </c>
      <c r="AE44" s="149"/>
      <c r="AF44" s="145">
        <v>10581.911826023561</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3.5469199345921107</v>
      </c>
      <c r="F45" s="143">
        <v>0.12651434161602432</v>
      </c>
      <c r="G45" s="143">
        <v>0.12328010773254287</v>
      </c>
      <c r="H45" s="143" t="s">
        <v>457</v>
      </c>
      <c r="I45" s="143">
        <v>6.3257170808012159E-2</v>
      </c>
      <c r="J45" s="143">
        <v>6.7775540151441604E-2</v>
      </c>
      <c r="K45" s="143">
        <v>6.7775540151441604E-2</v>
      </c>
      <c r="L45" s="143">
        <v>2.1010417446946896E-2</v>
      </c>
      <c r="M45" s="143">
        <v>0.3343593314137786</v>
      </c>
      <c r="N45" s="143">
        <v>5.8738801464582723E-3</v>
      </c>
      <c r="O45" s="143">
        <v>4.51836934342944E-4</v>
      </c>
      <c r="P45" s="143">
        <v>1.3555108030288319E-3</v>
      </c>
      <c r="Q45" s="143">
        <v>1.807347737371776E-3</v>
      </c>
      <c r="R45" s="143">
        <v>2.2591846717147199E-3</v>
      </c>
      <c r="S45" s="143">
        <v>3.9761650222179069E-2</v>
      </c>
      <c r="T45" s="143">
        <v>4.5183693434294396E-2</v>
      </c>
      <c r="U45" s="143">
        <v>4.5183693434294398E-3</v>
      </c>
      <c r="V45" s="143">
        <v>5.4220432121153274E-2</v>
      </c>
      <c r="W45" s="143">
        <v>5.8738801464582723E-3</v>
      </c>
      <c r="X45" s="143" t="s">
        <v>457</v>
      </c>
      <c r="Y45" s="143" t="s">
        <v>457</v>
      </c>
      <c r="Z45" s="143" t="s">
        <v>457</v>
      </c>
      <c r="AA45" s="143" t="s">
        <v>457</v>
      </c>
      <c r="AB45" s="143" t="s">
        <v>457</v>
      </c>
      <c r="AC45" s="143">
        <v>3.614695474743552E-3</v>
      </c>
      <c r="AD45" s="143">
        <v>1.7169803505031871E-3</v>
      </c>
      <c r="AE45" s="149"/>
      <c r="AF45" s="145">
        <v>1956.82710686576</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1.3431550721063357E-2</v>
      </c>
      <c r="J48" s="143">
        <v>0.13431550721063359</v>
      </c>
      <c r="K48" s="143">
        <v>0.33578876802658397</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2.9183387426720575</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3.3093401651999996</v>
      </c>
      <c r="AL52" s="146" t="s">
        <v>133</v>
      </c>
    </row>
    <row r="53" spans="1:38" s="2" customFormat="1" ht="26.25" customHeight="1" thickBot="1" x14ac:dyDescent="0.25">
      <c r="A53" s="70" t="s">
        <v>120</v>
      </c>
      <c r="B53" s="74" t="s">
        <v>134</v>
      </c>
      <c r="C53" s="76" t="s">
        <v>135</v>
      </c>
      <c r="D53" s="73"/>
      <c r="E53" s="143" t="s">
        <v>430</v>
      </c>
      <c r="F53" s="143">
        <v>3.8072586287464452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1.7108028730425384</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4399.8505611233641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236.66395107006369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4.6698399999999998E-3</v>
      </c>
      <c r="J59" s="143">
        <v>5.2974950000000002E-3</v>
      </c>
      <c r="K59" s="143">
        <v>6.0130000000000001E-3</v>
      </c>
      <c r="L59" s="143">
        <v>9.1427016799999994E-5</v>
      </c>
      <c r="M59" s="143" t="s">
        <v>429</v>
      </c>
      <c r="N59" s="143">
        <v>0.12889667929884155</v>
      </c>
      <c r="O59" s="143">
        <v>2.4867358313311686E-4</v>
      </c>
      <c r="P59" s="143">
        <v>6.0488168870217616E-4</v>
      </c>
      <c r="Q59" s="143">
        <v>1.7748025596650652E-4</v>
      </c>
      <c r="R59" s="143">
        <v>1.7748025596650654E-3</v>
      </c>
      <c r="S59" s="143">
        <v>1.7748025596650654E-3</v>
      </c>
      <c r="T59" s="143">
        <v>3.9993132309024898E-3</v>
      </c>
      <c r="U59" s="143">
        <v>1.1761588391431185E-4</v>
      </c>
      <c r="V59" s="143">
        <v>3.35692889208032E-2</v>
      </c>
      <c r="W59" s="143">
        <v>1.1407063745555069E-2</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1.4282789774043616</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0.49557414911764708</v>
      </c>
      <c r="J60" s="143">
        <v>4.9557414911764708</v>
      </c>
      <c r="K60" s="143">
        <v>10.109712642</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99.114829823529419</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0.18713570495612761</v>
      </c>
      <c r="J61" s="143">
        <v>1.8713570495612761</v>
      </c>
      <c r="K61" s="143">
        <v>6.246964390011291</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18200558.65156474</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5.9468897894117648E-8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99.114829823529419</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3.9175469999999997E-2</v>
      </c>
      <c r="X63" s="143">
        <v>1.87884E-2</v>
      </c>
      <c r="Y63" s="143" t="s">
        <v>430</v>
      </c>
      <c r="Z63" s="143">
        <v>3.1245999999999999E-3</v>
      </c>
      <c r="AA63" s="143" t="s">
        <v>430</v>
      </c>
      <c r="AB63" s="143">
        <v>2.1913000000000002E-2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0.20200000000000001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7.9232399999999996E-4</v>
      </c>
      <c r="J73" s="143">
        <v>1.1224589999999999E-3</v>
      </c>
      <c r="K73" s="143">
        <v>1.32054E-3</v>
      </c>
      <c r="L73" s="143" t="s">
        <v>457</v>
      </c>
      <c r="M73" s="143" t="s">
        <v>445</v>
      </c>
      <c r="N73" s="143">
        <v>3.1192529411764702E-2</v>
      </c>
      <c r="O73" s="143">
        <v>6.1116862745098043E-4</v>
      </c>
      <c r="P73" s="143" t="s">
        <v>445</v>
      </c>
      <c r="Q73" s="143">
        <v>1.2946470588235293E-3</v>
      </c>
      <c r="R73" s="143">
        <v>4.747039215686275E-3</v>
      </c>
      <c r="S73" s="143" t="s">
        <v>445</v>
      </c>
      <c r="T73" s="143">
        <v>2.1577450980392156E-3</v>
      </c>
      <c r="U73" s="143" t="s">
        <v>445</v>
      </c>
      <c r="V73" s="143">
        <v>2.1577450980392158E-2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1.0921682323922438E-2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5.5999999999999997E-6</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9.8499999999999976E-3</v>
      </c>
      <c r="O80" s="143">
        <v>2.0000000000000002E-5</v>
      </c>
      <c r="P80" s="143" t="s">
        <v>445</v>
      </c>
      <c r="Q80" s="143" t="s">
        <v>445</v>
      </c>
      <c r="R80" s="143">
        <v>0.25632800000000006</v>
      </c>
      <c r="S80" s="143">
        <v>2.1271999999999999E-2</v>
      </c>
      <c r="T80" s="143">
        <v>4.9740000000000001E-3</v>
      </c>
      <c r="U80" s="143" t="s">
        <v>445</v>
      </c>
      <c r="V80" s="143">
        <v>0.12128</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9.3465218000000032</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5.4399999999999997E-2</v>
      </c>
      <c r="G83" s="143" t="s">
        <v>457</v>
      </c>
      <c r="H83" s="143" t="s">
        <v>430</v>
      </c>
      <c r="I83" s="143">
        <v>0.34</v>
      </c>
      <c r="J83" s="143">
        <v>6.8</v>
      </c>
      <c r="K83" s="143">
        <v>51</v>
      </c>
      <c r="L83" s="143">
        <v>1.9380000000000001E-2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3.4</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6.2382448014261227</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0.95334251845766382</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1.9018029422</v>
      </c>
      <c r="AL86" s="146" t="s">
        <v>220</v>
      </c>
    </row>
    <row r="87" spans="1:38" s="2" customFormat="1" ht="26.25" customHeight="1" thickBot="1" x14ac:dyDescent="0.25">
      <c r="A87" s="70" t="s">
        <v>209</v>
      </c>
      <c r="B87" s="76" t="s">
        <v>221</v>
      </c>
      <c r="C87" s="80" t="s">
        <v>222</v>
      </c>
      <c r="D87" s="72"/>
      <c r="E87" s="143" t="s">
        <v>430</v>
      </c>
      <c r="F87" s="143">
        <v>8.5336222553039229E-2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0.27288499999999999</v>
      </c>
      <c r="AL87" s="146" t="s">
        <v>220</v>
      </c>
    </row>
    <row r="88" spans="1:38" s="2" customFormat="1" ht="26.25" customHeight="1" thickBot="1" x14ac:dyDescent="0.25">
      <c r="A88" s="70" t="s">
        <v>209</v>
      </c>
      <c r="B88" s="76" t="s">
        <v>223</v>
      </c>
      <c r="C88" s="80" t="s">
        <v>224</v>
      </c>
      <c r="D88" s="72"/>
      <c r="E88" s="143" t="s">
        <v>457</v>
      </c>
      <c r="F88" s="143">
        <v>1.1885504406904761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2.1259833333333331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3.1028779385000003</v>
      </c>
      <c r="G90" s="143" t="s">
        <v>430</v>
      </c>
      <c r="H90" s="143" t="s">
        <v>430</v>
      </c>
      <c r="I90" s="143">
        <v>8.5199999999999998E-3</v>
      </c>
      <c r="J90" s="143">
        <v>1.278E-2</v>
      </c>
      <c r="K90" s="143">
        <v>1.5620000000000002E-2</v>
      </c>
      <c r="L90" s="143" t="s">
        <v>430</v>
      </c>
      <c r="M90" s="143" t="s">
        <v>430</v>
      </c>
      <c r="N90" s="143">
        <v>2.9192033170237551E-4</v>
      </c>
      <c r="O90" s="143">
        <v>3.7889397325174545E-2</v>
      </c>
      <c r="P90" s="143" t="s">
        <v>445</v>
      </c>
      <c r="Q90" s="143" t="s">
        <v>445</v>
      </c>
      <c r="R90" s="143">
        <v>0.16882139664715681</v>
      </c>
      <c r="S90" s="143">
        <v>6.8405602832575898</v>
      </c>
      <c r="T90" s="143">
        <v>0.28040178849363678</v>
      </c>
      <c r="U90" s="143">
        <v>3.9919226082192255E-2</v>
      </c>
      <c r="V90" s="143">
        <v>3.9585100401328068</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14.2</v>
      </c>
      <c r="AL90" s="146" t="s">
        <v>447</v>
      </c>
    </row>
    <row r="91" spans="1:38" s="2" customFormat="1" ht="26.25" customHeight="1" thickBot="1" x14ac:dyDescent="0.25">
      <c r="A91" s="70" t="s">
        <v>209</v>
      </c>
      <c r="B91" s="74" t="s">
        <v>405</v>
      </c>
      <c r="C91" s="76" t="s">
        <v>229</v>
      </c>
      <c r="D91" s="72"/>
      <c r="E91" s="143">
        <v>1.1762133777255953E-2</v>
      </c>
      <c r="F91" s="143">
        <v>3.1594320647999996E-2</v>
      </c>
      <c r="G91" s="143">
        <v>1.4147326197299837E-4</v>
      </c>
      <c r="H91" s="143">
        <v>2.709017163E-2</v>
      </c>
      <c r="I91" s="143">
        <v>0.17868246212413164</v>
      </c>
      <c r="J91" s="143">
        <v>0.18093010686236491</v>
      </c>
      <c r="K91" s="143">
        <v>0.18139434528162066</v>
      </c>
      <c r="L91" s="143">
        <v>7.0499723760000008E-2</v>
      </c>
      <c r="M91" s="143">
        <v>0.3600140911945387</v>
      </c>
      <c r="N91" s="143">
        <v>3.6726833571798248E-2</v>
      </c>
      <c r="O91" s="143">
        <v>3.5319193147456976E-2</v>
      </c>
      <c r="P91" s="143">
        <v>2.6701907061128831E-6</v>
      </c>
      <c r="Q91" s="143">
        <v>6.2304449809300611E-5</v>
      </c>
      <c r="R91" s="143">
        <v>7.3078903535721002E-4</v>
      </c>
      <c r="S91" s="143">
        <v>5.6049242117089837E-2</v>
      </c>
      <c r="T91" s="143">
        <v>1.9030294469533103E-2</v>
      </c>
      <c r="U91" s="143" t="s">
        <v>457</v>
      </c>
      <c r="V91" s="143">
        <v>2.9804748195953506E-2</v>
      </c>
      <c r="W91" s="143">
        <v>6.5277521999999996E-4</v>
      </c>
      <c r="X91" s="143">
        <v>7.8055987920000003E-4</v>
      </c>
      <c r="Y91" s="143">
        <v>3.2200510999999999E-4</v>
      </c>
      <c r="Z91" s="143">
        <v>3.2200510999999999E-4</v>
      </c>
      <c r="AA91" s="143">
        <v>3.2200510999999999E-4</v>
      </c>
      <c r="AB91" s="143">
        <v>1.7465752092E-3</v>
      </c>
      <c r="AC91" s="143" t="s">
        <v>457</v>
      </c>
      <c r="AD91" s="143" t="s">
        <v>457</v>
      </c>
      <c r="AE91" s="149"/>
      <c r="AF91" s="145" t="s">
        <v>430</v>
      </c>
      <c r="AG91" s="145" t="s">
        <v>430</v>
      </c>
      <c r="AH91" s="145" t="s">
        <v>430</v>
      </c>
      <c r="AI91" s="145" t="s">
        <v>430</v>
      </c>
      <c r="AJ91" s="145" t="s">
        <v>430</v>
      </c>
      <c r="AK91" s="145">
        <v>6527.7521999999999</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13.295849354757587</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7.8980194877147201E-7</v>
      </c>
      <c r="X98" s="143" t="s">
        <v>457</v>
      </c>
      <c r="Y98" s="143" t="s">
        <v>457</v>
      </c>
      <c r="Z98" s="143" t="s">
        <v>457</v>
      </c>
      <c r="AA98" s="143" t="s">
        <v>457</v>
      </c>
      <c r="AB98" s="143" t="s">
        <v>457</v>
      </c>
      <c r="AC98" s="143" t="s">
        <v>457</v>
      </c>
      <c r="AD98" s="143">
        <v>1.6629787059733079</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4.0341999996884245E-2</v>
      </c>
      <c r="F99" s="143">
        <v>7.0143733776315882</v>
      </c>
      <c r="G99" s="143" t="s">
        <v>430</v>
      </c>
      <c r="H99" s="143">
        <v>10.37652451641465</v>
      </c>
      <c r="I99" s="143">
        <v>0.14589966843265037</v>
      </c>
      <c r="J99" s="143">
        <v>0.22328116057405159</v>
      </c>
      <c r="K99" s="143">
        <v>0.48993493943036265</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1025.4499999999998</v>
      </c>
      <c r="AL99" s="146" t="s">
        <v>246</v>
      </c>
    </row>
    <row r="100" spans="1:38" s="2" customFormat="1" ht="26.25" customHeight="1" thickBot="1" x14ac:dyDescent="0.25">
      <c r="A100" s="70" t="s">
        <v>244</v>
      </c>
      <c r="B100" s="70" t="s">
        <v>247</v>
      </c>
      <c r="C100" s="71" t="s">
        <v>409</v>
      </c>
      <c r="D100" s="84"/>
      <c r="E100" s="143">
        <v>0.56452352248288118</v>
      </c>
      <c r="F100" s="143">
        <v>26.668459352658157</v>
      </c>
      <c r="G100" s="143" t="s">
        <v>430</v>
      </c>
      <c r="H100" s="143">
        <v>31.610934667716922</v>
      </c>
      <c r="I100" s="143">
        <v>0.31843086445581387</v>
      </c>
      <c r="J100" s="143">
        <v>0.48050944579368893</v>
      </c>
      <c r="K100" s="143">
        <v>1.0575028269243854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5925.6615000000002</v>
      </c>
      <c r="AL100" s="146" t="s">
        <v>246</v>
      </c>
    </row>
    <row r="101" spans="1:38" s="2" customFormat="1" ht="26.25" customHeight="1" thickBot="1" x14ac:dyDescent="0.25">
      <c r="A101" s="70" t="s">
        <v>244</v>
      </c>
      <c r="B101" s="70" t="s">
        <v>248</v>
      </c>
      <c r="C101" s="71" t="s">
        <v>249</v>
      </c>
      <c r="D101" s="84"/>
      <c r="E101" s="143">
        <v>6.5051217781923451E-2</v>
      </c>
      <c r="F101" s="143">
        <v>0.4774591618381957</v>
      </c>
      <c r="G101" s="143" t="s">
        <v>430</v>
      </c>
      <c r="H101" s="143">
        <v>1.5082359239122292</v>
      </c>
      <c r="I101" s="143">
        <v>1.1598615947561647E-2</v>
      </c>
      <c r="J101" s="143">
        <v>3.4795847842684934E-2</v>
      </c>
      <c r="K101" s="143">
        <v>8.1190311632931528E-2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6431.3210000000008</v>
      </c>
      <c r="AL101" s="146" t="s">
        <v>246</v>
      </c>
    </row>
    <row r="102" spans="1:38" s="2" customFormat="1" ht="26.25" customHeight="1" thickBot="1" x14ac:dyDescent="0.25">
      <c r="A102" s="70" t="s">
        <v>244</v>
      </c>
      <c r="B102" s="70" t="s">
        <v>250</v>
      </c>
      <c r="C102" s="71" t="s">
        <v>387</v>
      </c>
      <c r="D102" s="84"/>
      <c r="E102" s="143">
        <v>2.4495579310857135E-3</v>
      </c>
      <c r="F102" s="143">
        <v>2.6594734374403952</v>
      </c>
      <c r="G102" s="143" t="s">
        <v>430</v>
      </c>
      <c r="H102" s="143">
        <v>5.0339945751419366</v>
      </c>
      <c r="I102" s="143">
        <v>8.6337999999999988E-3</v>
      </c>
      <c r="J102" s="143">
        <v>0.19465249999999998</v>
      </c>
      <c r="K102" s="143">
        <v>1.3206729999999998</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1679.1999999999998</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1.0436314252446714E-3</v>
      </c>
      <c r="F104" s="143">
        <v>1.1595744438590364E-3</v>
      </c>
      <c r="G104" s="143" t="s">
        <v>430</v>
      </c>
      <c r="H104" s="143">
        <v>1.4282291719314428E-2</v>
      </c>
      <c r="I104" s="143">
        <v>1.5815519999999999E-5</v>
      </c>
      <c r="J104" s="143">
        <v>4.7446559999999998E-5</v>
      </c>
      <c r="K104" s="143">
        <v>1.1070864E-4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7.3</v>
      </c>
      <c r="AL104" s="146" t="s">
        <v>246</v>
      </c>
    </row>
    <row r="105" spans="1:38" s="2" customFormat="1" ht="26.25" customHeight="1" thickBot="1" x14ac:dyDescent="0.25">
      <c r="A105" s="70" t="s">
        <v>244</v>
      </c>
      <c r="B105" s="70" t="s">
        <v>255</v>
      </c>
      <c r="C105" s="71" t="s">
        <v>256</v>
      </c>
      <c r="D105" s="84"/>
      <c r="E105" s="143">
        <v>2.9129153636988498E-2</v>
      </c>
      <c r="F105" s="143">
        <v>0.14729124155144935</v>
      </c>
      <c r="G105" s="143" t="s">
        <v>430</v>
      </c>
      <c r="H105" s="143">
        <v>0.68245896990888144</v>
      </c>
      <c r="I105" s="143">
        <v>5.5163835616438362E-3</v>
      </c>
      <c r="J105" s="143">
        <v>8.6686027397260279E-3</v>
      </c>
      <c r="K105" s="143">
        <v>1.8913315068493152E-2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79.900000000000006</v>
      </c>
      <c r="AL105" s="146" t="s">
        <v>246</v>
      </c>
    </row>
    <row r="106" spans="1:38" s="2" customFormat="1" ht="26.25" customHeight="1" thickBot="1" x14ac:dyDescent="0.25">
      <c r="A106" s="70" t="s">
        <v>244</v>
      </c>
      <c r="B106" s="70" t="s">
        <v>257</v>
      </c>
      <c r="C106" s="71" t="s">
        <v>258</v>
      </c>
      <c r="D106" s="84"/>
      <c r="E106" s="143">
        <v>1.491423271890411E-3</v>
      </c>
      <c r="F106" s="143">
        <v>6.0314050496284429E-3</v>
      </c>
      <c r="G106" s="143" t="s">
        <v>430</v>
      </c>
      <c r="H106" s="143">
        <v>3.4942147736829736E-2</v>
      </c>
      <c r="I106" s="143">
        <v>2.958904109589041E-4</v>
      </c>
      <c r="J106" s="143">
        <v>4.7342465753424652E-4</v>
      </c>
      <c r="K106" s="143">
        <v>1.006027397260274E-3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6</v>
      </c>
      <c r="AL106" s="146" t="s">
        <v>246</v>
      </c>
    </row>
    <row r="107" spans="1:38" s="2" customFormat="1" ht="26.25" customHeight="1" thickBot="1" x14ac:dyDescent="0.25">
      <c r="A107" s="70" t="s">
        <v>244</v>
      </c>
      <c r="B107" s="70" t="s">
        <v>259</v>
      </c>
      <c r="C107" s="71" t="s">
        <v>380</v>
      </c>
      <c r="D107" s="84"/>
      <c r="E107" s="143">
        <v>1.6024969239552003E-2</v>
      </c>
      <c r="F107" s="143">
        <v>0.32174999999999998</v>
      </c>
      <c r="G107" s="143" t="s">
        <v>430</v>
      </c>
      <c r="H107" s="143">
        <v>0.49445945985945605</v>
      </c>
      <c r="I107" s="143">
        <v>5.8500000000000002E-3</v>
      </c>
      <c r="J107" s="143">
        <v>7.8E-2</v>
      </c>
      <c r="K107" s="143">
        <v>0.3705</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1950</v>
      </c>
      <c r="AL107" s="146" t="s">
        <v>246</v>
      </c>
    </row>
    <row r="108" spans="1:38" s="2" customFormat="1" ht="26.25" customHeight="1" thickBot="1" x14ac:dyDescent="0.25">
      <c r="A108" s="70" t="s">
        <v>244</v>
      </c>
      <c r="B108" s="70" t="s">
        <v>260</v>
      </c>
      <c r="C108" s="71" t="s">
        <v>381</v>
      </c>
      <c r="D108" s="84"/>
      <c r="E108" s="143">
        <v>7.5267544751476331E-2</v>
      </c>
      <c r="F108" s="143">
        <v>1.3843070836363633</v>
      </c>
      <c r="G108" s="143" t="s">
        <v>430</v>
      </c>
      <c r="H108" s="143">
        <v>1.5546202298789236</v>
      </c>
      <c r="I108" s="143">
        <v>2.5635316363636359E-2</v>
      </c>
      <c r="J108" s="143">
        <v>0.25635316363636362</v>
      </c>
      <c r="K108" s="143">
        <v>0.51270632727272725</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12817.65818181818</v>
      </c>
      <c r="AL108" s="146" t="s">
        <v>246</v>
      </c>
    </row>
    <row r="109" spans="1:38" s="2" customFormat="1" ht="26.25" customHeight="1" thickBot="1" x14ac:dyDescent="0.25">
      <c r="A109" s="70" t="s">
        <v>244</v>
      </c>
      <c r="B109" s="70" t="s">
        <v>261</v>
      </c>
      <c r="C109" s="71" t="s">
        <v>382</v>
      </c>
      <c r="D109" s="84"/>
      <c r="E109" s="143">
        <v>2.9266304471040012E-2</v>
      </c>
      <c r="F109" s="143">
        <v>0.62322424080000005</v>
      </c>
      <c r="G109" s="143" t="s">
        <v>430</v>
      </c>
      <c r="H109" s="143">
        <v>0.84196906708992036</v>
      </c>
      <c r="I109" s="143">
        <v>2.5489744000000002E-2</v>
      </c>
      <c r="J109" s="143">
        <v>0.14019359200000003</v>
      </c>
      <c r="K109" s="143">
        <v>0.14019359200000003</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1274.4872</v>
      </c>
      <c r="AL109" s="146" t="s">
        <v>246</v>
      </c>
    </row>
    <row r="110" spans="1:38" s="2" customFormat="1" ht="26.25" customHeight="1" thickBot="1" x14ac:dyDescent="0.25">
      <c r="A110" s="70" t="s">
        <v>244</v>
      </c>
      <c r="B110" s="70" t="s">
        <v>262</v>
      </c>
      <c r="C110" s="71" t="s">
        <v>383</v>
      </c>
      <c r="D110" s="84"/>
      <c r="E110" s="143">
        <v>7.4890202405339243E-3</v>
      </c>
      <c r="F110" s="143">
        <v>0.25946125818000004</v>
      </c>
      <c r="G110" s="143" t="s">
        <v>430</v>
      </c>
      <c r="H110" s="143">
        <v>0.15588099364820437</v>
      </c>
      <c r="I110" s="143">
        <v>1.07219204E-2</v>
      </c>
      <c r="J110" s="143">
        <v>7.5383466800000007E-2</v>
      </c>
      <c r="K110" s="143">
        <v>7.5383466800000007E-2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530.59562000000005</v>
      </c>
      <c r="AL110" s="146" t="s">
        <v>246</v>
      </c>
    </row>
    <row r="111" spans="1:38" s="2" customFormat="1" ht="26.25" customHeight="1" thickBot="1" x14ac:dyDescent="0.25">
      <c r="A111" s="70" t="s">
        <v>244</v>
      </c>
      <c r="B111" s="70" t="s">
        <v>263</v>
      </c>
      <c r="C111" s="71" t="s">
        <v>377</v>
      </c>
      <c r="D111" s="84"/>
      <c r="E111" s="143">
        <v>1.0732790212474896E-2</v>
      </c>
      <c r="F111" s="143">
        <v>0.29303631099999994</v>
      </c>
      <c r="G111" s="143" t="s">
        <v>430</v>
      </c>
      <c r="H111" s="143">
        <v>0.28682176533441428</v>
      </c>
      <c r="I111" s="143">
        <v>6.0295066666666674E-4</v>
      </c>
      <c r="J111" s="143">
        <v>1.2059013333333335E-3</v>
      </c>
      <c r="K111" s="143">
        <v>2.713278E-3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160.83766666666665</v>
      </c>
      <c r="AL111" s="146" t="s">
        <v>246</v>
      </c>
    </row>
    <row r="112" spans="1:38" s="2" customFormat="1" ht="26.25" customHeight="1" thickBot="1" x14ac:dyDescent="0.25">
      <c r="A112" s="70" t="s">
        <v>264</v>
      </c>
      <c r="B112" s="70" t="s">
        <v>265</v>
      </c>
      <c r="C112" s="71" t="s">
        <v>266</v>
      </c>
      <c r="D112" s="72"/>
      <c r="E112" s="143">
        <v>13.5496780724897</v>
      </c>
      <c r="F112" s="143" t="s">
        <v>430</v>
      </c>
      <c r="G112" s="143" t="s">
        <v>430</v>
      </c>
      <c r="H112" s="143">
        <v>9.7611574999999995</v>
      </c>
      <c r="I112" s="143">
        <v>0.25812000000000002</v>
      </c>
      <c r="J112" s="143">
        <v>6.7111200000000002</v>
      </c>
      <c r="K112" s="143">
        <v>6.7111200000000002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352165600</v>
      </c>
      <c r="AL112" s="146" t="s">
        <v>438</v>
      </c>
    </row>
    <row r="113" spans="1:38" s="2" customFormat="1" ht="26.25" customHeight="1" thickBot="1" x14ac:dyDescent="0.25">
      <c r="A113" s="70" t="s">
        <v>264</v>
      </c>
      <c r="B113" s="85" t="s">
        <v>267</v>
      </c>
      <c r="C113" s="86" t="s">
        <v>268</v>
      </c>
      <c r="D113" s="72"/>
      <c r="E113" s="143">
        <v>5.6241058089578049</v>
      </c>
      <c r="F113" s="143" t="s">
        <v>457</v>
      </c>
      <c r="G113" s="143" t="s">
        <v>430</v>
      </c>
      <c r="H113" s="143">
        <v>33.788193989161933</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146174439.42793101</v>
      </c>
      <c r="AL113" s="146" t="s">
        <v>451</v>
      </c>
    </row>
    <row r="114" spans="1:38" s="2" customFormat="1" ht="26.25" customHeight="1" thickBot="1" x14ac:dyDescent="0.25">
      <c r="A114" s="70" t="s">
        <v>264</v>
      </c>
      <c r="B114" s="85" t="s">
        <v>269</v>
      </c>
      <c r="C114" s="86" t="s">
        <v>388</v>
      </c>
      <c r="D114" s="72"/>
      <c r="E114" s="143">
        <v>0.11546245973950314</v>
      </c>
      <c r="F114" s="143" t="s">
        <v>457</v>
      </c>
      <c r="G114" s="143" t="s">
        <v>430</v>
      </c>
      <c r="H114" s="143">
        <v>0.39012349999999996</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3000950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309722805.11994565</v>
      </c>
      <c r="AL115" s="146" t="s">
        <v>453</v>
      </c>
    </row>
    <row r="116" spans="1:38" s="2" customFormat="1" ht="26.25" customHeight="1" thickBot="1" x14ac:dyDescent="0.25">
      <c r="A116" s="70" t="s">
        <v>264</v>
      </c>
      <c r="B116" s="70" t="s">
        <v>272</v>
      </c>
      <c r="C116" s="76" t="s">
        <v>410</v>
      </c>
      <c r="D116" s="72"/>
      <c r="E116" s="143">
        <v>11.916678690603876</v>
      </c>
      <c r="F116" s="143" t="s">
        <v>457</v>
      </c>
      <c r="G116" s="143" t="s">
        <v>430</v>
      </c>
      <c r="H116" s="143">
        <v>13.955484845024051</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5.9171919999999999E-3</v>
      </c>
      <c r="J119" s="143">
        <v>4.7337536E-2</v>
      </c>
      <c r="K119" s="143">
        <v>0.1479298</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1479.298</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7.7596000000000002E-3</v>
      </c>
      <c r="J120" s="143">
        <v>4.8497499999999999E-2</v>
      </c>
      <c r="K120" s="143">
        <v>0.19399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1939.9</v>
      </c>
      <c r="AL120" s="146" t="s">
        <v>450</v>
      </c>
    </row>
    <row r="121" spans="1:38" s="2" customFormat="1" ht="26.25" customHeight="1" thickBot="1" x14ac:dyDescent="0.25">
      <c r="A121" s="70" t="s">
        <v>264</v>
      </c>
      <c r="B121" s="70" t="s">
        <v>280</v>
      </c>
      <c r="C121" s="76" t="s">
        <v>281</v>
      </c>
      <c r="D121" s="73"/>
      <c r="E121" s="143" t="s">
        <v>457</v>
      </c>
      <c r="F121" s="143">
        <v>0.66589817324358791</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2.0541648333333331</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0.63722868584894288</v>
      </c>
      <c r="G125" s="143" t="s">
        <v>430</v>
      </c>
      <c r="H125" s="143" t="s">
        <v>430</v>
      </c>
      <c r="I125" s="143">
        <v>6.2859390482926839E-5</v>
      </c>
      <c r="J125" s="143">
        <v>4.1715777320487808E-4</v>
      </c>
      <c r="K125" s="143">
        <v>8.8193629677560989E-4</v>
      </c>
      <c r="L125" s="143" t="s">
        <v>457</v>
      </c>
      <c r="M125" s="143" t="s">
        <v>430</v>
      </c>
      <c r="N125" s="143" t="s">
        <v>430</v>
      </c>
      <c r="O125" s="143" t="s">
        <v>430</v>
      </c>
      <c r="P125" s="143">
        <v>2.0082884062333974E-2</v>
      </c>
      <c r="Q125" s="143" t="s">
        <v>430</v>
      </c>
      <c r="R125" s="143" t="s">
        <v>430</v>
      </c>
      <c r="S125" s="143" t="s">
        <v>430</v>
      </c>
      <c r="T125" s="143" t="s">
        <v>430</v>
      </c>
      <c r="U125" s="143" t="s">
        <v>430</v>
      </c>
      <c r="V125" s="143" t="s">
        <v>430</v>
      </c>
      <c r="W125" s="143">
        <v>0.11194149438132134</v>
      </c>
      <c r="X125" s="143" t="s">
        <v>430</v>
      </c>
      <c r="Y125" s="143" t="s">
        <v>430</v>
      </c>
      <c r="Z125" s="143" t="s">
        <v>430</v>
      </c>
      <c r="AA125" s="143" t="s">
        <v>430</v>
      </c>
      <c r="AB125" s="143" t="s">
        <v>430</v>
      </c>
      <c r="AC125" s="143" t="s">
        <v>430</v>
      </c>
      <c r="AD125" s="143">
        <v>6.4286787775911042E-2</v>
      </c>
      <c r="AE125" s="149"/>
      <c r="AF125" s="145" t="s">
        <v>430</v>
      </c>
      <c r="AG125" s="145" t="s">
        <v>430</v>
      </c>
      <c r="AH125" s="145" t="s">
        <v>430</v>
      </c>
      <c r="AI125" s="145" t="s">
        <v>430</v>
      </c>
      <c r="AJ125" s="145" t="s">
        <v>430</v>
      </c>
      <c r="AK125" s="145">
        <v>1880.9550146341464</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1.9264799999999999E-2</v>
      </c>
      <c r="I126" s="143" t="s">
        <v>457</v>
      </c>
      <c r="J126" s="143" t="s">
        <v>457</v>
      </c>
      <c r="K126" s="143" t="s">
        <v>457</v>
      </c>
      <c r="L126" s="143" t="s">
        <v>457</v>
      </c>
      <c r="M126" s="143">
        <v>4.4951200000000004E-2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3.1518794999999995E-2</v>
      </c>
      <c r="F129" s="143">
        <v>0.26809090000000002</v>
      </c>
      <c r="G129" s="143">
        <v>1.7027394999999999E-3</v>
      </c>
      <c r="H129" s="143" t="s">
        <v>457</v>
      </c>
      <c r="I129" s="143">
        <v>1.4491400000000003E-4</v>
      </c>
      <c r="J129" s="143">
        <v>2.5359950000000003E-4</v>
      </c>
      <c r="K129" s="143">
        <v>3.6228500000000001E-4</v>
      </c>
      <c r="L129" s="143">
        <v>5.0719900000000017E-6</v>
      </c>
      <c r="M129" s="143">
        <v>2.5359950000000005E-3</v>
      </c>
      <c r="N129" s="143">
        <v>4.7097050000000001E-2</v>
      </c>
      <c r="O129" s="143">
        <v>3.6228500000000004E-3</v>
      </c>
      <c r="P129" s="143">
        <v>2.0287960000000002E-3</v>
      </c>
      <c r="Q129" s="143">
        <v>0.61640762765524804</v>
      </c>
      <c r="R129" s="143">
        <v>0.59530037260007307</v>
      </c>
      <c r="S129" s="143">
        <v>0.32844158488279895</v>
      </c>
      <c r="T129" s="143">
        <v>5.0719900000000006E-4</v>
      </c>
      <c r="U129" s="143" t="s">
        <v>445</v>
      </c>
      <c r="V129" s="143" t="s">
        <v>457</v>
      </c>
      <c r="W129" s="143">
        <v>1.5724169999999999E-2</v>
      </c>
      <c r="X129" s="143">
        <v>6.2096636430921051E-6</v>
      </c>
      <c r="Y129" s="143">
        <v>2.6908542453399128E-5</v>
      </c>
      <c r="Z129" s="143">
        <v>2.6908542453399128E-5</v>
      </c>
      <c r="AA129" s="143" t="s">
        <v>457</v>
      </c>
      <c r="AB129" s="143">
        <v>6.0026748549890364E-5</v>
      </c>
      <c r="AC129" s="143">
        <v>2.069887881030702E-2</v>
      </c>
      <c r="AD129" s="143">
        <v>3.2816982916666661E-2</v>
      </c>
      <c r="AE129" s="149"/>
      <c r="AF129" s="145" t="s">
        <v>430</v>
      </c>
      <c r="AG129" s="145" t="s">
        <v>430</v>
      </c>
      <c r="AH129" s="145" t="s">
        <v>430</v>
      </c>
      <c r="AI129" s="145" t="s">
        <v>430</v>
      </c>
      <c r="AJ129" s="145" t="s">
        <v>430</v>
      </c>
      <c r="AK129" s="145">
        <v>36.228499999999997</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2.0274375000000002E-3</v>
      </c>
      <c r="F133" s="143">
        <v>3.1947499999999999E-5</v>
      </c>
      <c r="G133" s="143">
        <v>2.7769749999999999E-4</v>
      </c>
      <c r="H133" s="143" t="s">
        <v>457</v>
      </c>
      <c r="I133" s="143">
        <v>8.5275250000000003E-5</v>
      </c>
      <c r="J133" s="143">
        <v>8.5275250000000003E-5</v>
      </c>
      <c r="K133" s="143">
        <v>9.4761199999999983E-5</v>
      </c>
      <c r="L133" s="143" t="s">
        <v>457</v>
      </c>
      <c r="M133" s="143">
        <v>3.4404999999999999E-4</v>
      </c>
      <c r="N133" s="143">
        <v>7.379872499999999E-5</v>
      </c>
      <c r="O133" s="143">
        <v>1.2361225E-5</v>
      </c>
      <c r="P133" s="143">
        <v>3.6616750000000001E-3</v>
      </c>
      <c r="Q133" s="143">
        <v>3.3446574999999997E-5</v>
      </c>
      <c r="R133" s="143">
        <v>3.3323700000000008E-5</v>
      </c>
      <c r="S133" s="143">
        <v>3.0546724999999998E-5</v>
      </c>
      <c r="T133" s="143">
        <v>4.2588474999999992E-5</v>
      </c>
      <c r="U133" s="143">
        <v>4.8609350000000006E-5</v>
      </c>
      <c r="V133" s="143">
        <v>3.9349490000000002E-4</v>
      </c>
      <c r="W133" s="143">
        <v>6.6352500000000012E-5</v>
      </c>
      <c r="X133" s="143">
        <v>3.2438999999999997E-8</v>
      </c>
      <c r="Y133" s="143">
        <v>1.7718575000000002E-8</v>
      </c>
      <c r="Z133" s="143">
        <v>1.5826299999999999E-8</v>
      </c>
      <c r="AA133" s="143">
        <v>1.7177924999999999E-8</v>
      </c>
      <c r="AB133" s="143">
        <v>8.3161800000000003E-8</v>
      </c>
      <c r="AC133" s="143">
        <v>3.6862499999999997E-4</v>
      </c>
      <c r="AD133" s="143">
        <v>1.0075749999999999E-3</v>
      </c>
      <c r="AE133" s="149"/>
      <c r="AF133" s="145" t="s">
        <v>430</v>
      </c>
      <c r="AG133" s="145" t="s">
        <v>430</v>
      </c>
      <c r="AH133" s="145" t="s">
        <v>430</v>
      </c>
      <c r="AI133" s="145" t="s">
        <v>430</v>
      </c>
      <c r="AJ133" s="145" t="s">
        <v>430</v>
      </c>
      <c r="AK133" s="145">
        <v>2457.5</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0.22969439999999991</v>
      </c>
      <c r="X135" s="143">
        <v>6.8525495999999968E-5</v>
      </c>
      <c r="Y135" s="143">
        <v>3.1008743999999988E-4</v>
      </c>
      <c r="Z135" s="143">
        <v>3.1008743999999988E-4</v>
      </c>
      <c r="AA135" s="143" t="s">
        <v>457</v>
      </c>
      <c r="AB135" s="143">
        <v>6.8870037599999979E-4</v>
      </c>
      <c r="AC135" s="143" t="s">
        <v>457</v>
      </c>
      <c r="AD135" s="143">
        <v>0.39048047999999985</v>
      </c>
      <c r="AE135" s="149"/>
      <c r="AF135" s="145" t="s">
        <v>430</v>
      </c>
      <c r="AG135" s="145" t="s">
        <v>430</v>
      </c>
      <c r="AH135" s="145" t="s">
        <v>430</v>
      </c>
      <c r="AI135" s="145" t="s">
        <v>430</v>
      </c>
      <c r="AJ135" s="145" t="s">
        <v>430</v>
      </c>
      <c r="AK135" s="145">
        <v>0.76564799999999966</v>
      </c>
      <c r="AL135" s="146" t="s">
        <v>454</v>
      </c>
    </row>
    <row r="136" spans="1:38" s="2" customFormat="1" ht="26.25" customHeight="1" thickBot="1" x14ac:dyDescent="0.25">
      <c r="A136" s="70" t="s">
        <v>289</v>
      </c>
      <c r="B136" s="70" t="s">
        <v>314</v>
      </c>
      <c r="C136" s="71" t="s">
        <v>315</v>
      </c>
      <c r="D136" s="72"/>
      <c r="E136" s="143" t="s">
        <v>430</v>
      </c>
      <c r="F136" s="143">
        <v>5.5458578880000012E-3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0.34198978999999996</v>
      </c>
      <c r="J139" s="143">
        <v>0.34198978999999996</v>
      </c>
      <c r="K139" s="143">
        <v>0.34198978999999996</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5.6340326082137917</v>
      </c>
      <c r="X139" s="143">
        <v>1.6282431032552988E-2</v>
      </c>
      <c r="Y139" s="143">
        <v>3.1333785828041895E-2</v>
      </c>
      <c r="Z139" s="143">
        <v>2.1668370017885737E-2</v>
      </c>
      <c r="AA139" s="143">
        <v>8.7880527101641306E-4</v>
      </c>
      <c r="AB139" s="143">
        <v>7.0163392149497031E-2</v>
      </c>
      <c r="AC139" s="143" t="s">
        <v>457</v>
      </c>
      <c r="AD139" s="143">
        <v>25.035166103363089</v>
      </c>
      <c r="AE139" s="149"/>
      <c r="AF139" s="145" t="s">
        <v>430</v>
      </c>
      <c r="AG139" s="145" t="s">
        <v>430</v>
      </c>
      <c r="AH139" s="145" t="s">
        <v>430</v>
      </c>
      <c r="AI139" s="145" t="s">
        <v>430</v>
      </c>
      <c r="AJ139" s="145" t="s">
        <v>430</v>
      </c>
      <c r="AK139" s="145">
        <v>2.0049999999999999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170.30312111821272</v>
      </c>
      <c r="F141" s="20">
        <f t="shared" ref="F141:AI141" si="0">SUM(F14:F140)</f>
        <v>116.54906491317152</v>
      </c>
      <c r="G141" s="20">
        <f t="shared" si="0"/>
        <v>73.11064930538295</v>
      </c>
      <c r="H141" s="20">
        <f t="shared" si="0"/>
        <v>113.33726386375106</v>
      </c>
      <c r="I141" s="20">
        <f t="shared" si="0"/>
        <v>19.42697751216657</v>
      </c>
      <c r="J141" s="20">
        <f t="shared" si="0"/>
        <v>41.497409215850652</v>
      </c>
      <c r="K141" s="20">
        <f t="shared" si="0"/>
        <v>101.09583549383839</v>
      </c>
      <c r="L141" s="20">
        <f t="shared" si="0"/>
        <v>3.7800754483139229</v>
      </c>
      <c r="M141" s="20">
        <f t="shared" si="0"/>
        <v>214.80737863702618</v>
      </c>
      <c r="N141" s="20">
        <f t="shared" si="0"/>
        <v>8.0549104485296255</v>
      </c>
      <c r="O141" s="20">
        <f t="shared" si="0"/>
        <v>0.37434170728228172</v>
      </c>
      <c r="P141" s="20">
        <f t="shared" si="0"/>
        <v>0.44697710674725616</v>
      </c>
      <c r="Q141" s="20">
        <f t="shared" si="0"/>
        <v>1.5307823473886348</v>
      </c>
      <c r="R141" s="20">
        <f>SUM(R14:R140)</f>
        <v>3.5133573185251015</v>
      </c>
      <c r="S141" s="20">
        <f t="shared" si="0"/>
        <v>22.236897099529237</v>
      </c>
      <c r="T141" s="20">
        <f t="shared" si="0"/>
        <v>26.932172453015379</v>
      </c>
      <c r="U141" s="20">
        <f t="shared" si="0"/>
        <v>4.6345572741578867</v>
      </c>
      <c r="V141" s="20">
        <f t="shared" si="0"/>
        <v>25.222091046526753</v>
      </c>
      <c r="W141" s="20">
        <f t="shared" si="0"/>
        <v>28.785434851213417</v>
      </c>
      <c r="X141" s="20">
        <f t="shared" si="0"/>
        <v>5.5558397140064333</v>
      </c>
      <c r="Y141" s="20">
        <f t="shared" si="0"/>
        <v>8.6615381688731432</v>
      </c>
      <c r="Z141" s="20">
        <f t="shared" si="0"/>
        <v>3.2281612887448436</v>
      </c>
      <c r="AA141" s="20">
        <f t="shared" si="0"/>
        <v>2.7285231788399149</v>
      </c>
      <c r="AB141" s="20">
        <f t="shared" si="0"/>
        <v>20.174062350464332</v>
      </c>
      <c r="AC141" s="20">
        <f t="shared" si="0"/>
        <v>2.6839182046443644</v>
      </c>
      <c r="AD141" s="20">
        <f t="shared" si="0"/>
        <v>32.174136738405586</v>
      </c>
      <c r="AE141" s="61"/>
      <c r="AF141" s="158">
        <f t="shared" si="0"/>
        <v>350595.52134896297</v>
      </c>
      <c r="AG141" s="158">
        <f t="shared" si="0"/>
        <v>112743.4140990759</v>
      </c>
      <c r="AH141" s="158">
        <f t="shared" si="0"/>
        <v>148024.49147178952</v>
      </c>
      <c r="AI141" s="158">
        <f t="shared" si="0"/>
        <v>3626.56477949071</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16.204430932360122</v>
      </c>
      <c r="F143" s="12">
        <v>9.7768152980196597</v>
      </c>
      <c r="G143" s="12">
        <v>0.3963228370051653</v>
      </c>
      <c r="H143" s="12">
        <v>2.335237945612461</v>
      </c>
      <c r="I143" s="12">
        <v>0.69382887254045822</v>
      </c>
      <c r="J143" s="12">
        <v>0.69382887254045855</v>
      </c>
      <c r="K143" s="12">
        <v>0.69382887254045844</v>
      </c>
      <c r="L143" s="12">
        <v>0.50731117921545221</v>
      </c>
      <c r="M143" s="12">
        <v>125.54260464625996</v>
      </c>
      <c r="N143" s="12">
        <v>4.32204355275604E-2</v>
      </c>
      <c r="O143" s="12">
        <v>3.5261554182337872E-4</v>
      </c>
      <c r="P143" s="12">
        <v>1.7261816543654097E-2</v>
      </c>
      <c r="Q143" s="12">
        <v>5.4430763652976494E-4</v>
      </c>
      <c r="R143" s="12">
        <v>1.5368847258567495E-2</v>
      </c>
      <c r="S143" s="12">
        <v>1.0749180945455572E-2</v>
      </c>
      <c r="T143" s="12">
        <v>3.8243138740483981E-3</v>
      </c>
      <c r="U143" s="12">
        <v>3.8338418941277275E-4</v>
      </c>
      <c r="V143" s="12">
        <v>6.4181450680789301E-2</v>
      </c>
      <c r="W143" s="12">
        <v>1.4263238999999999</v>
      </c>
      <c r="X143" s="12">
        <v>3.0921193923499998E-2</v>
      </c>
      <c r="Y143" s="12">
        <v>3.4920546881200006E-2</v>
      </c>
      <c r="Z143" s="12">
        <v>2.64740471203E-2</v>
      </c>
      <c r="AA143" s="12">
        <v>3.1907173407300003E-2</v>
      </c>
      <c r="AB143" s="12">
        <v>0.12422296133230001</v>
      </c>
      <c r="AC143" s="12">
        <v>1.4106616000000001E-3</v>
      </c>
      <c r="AD143" s="12">
        <v>2.7189510000000001E-4</v>
      </c>
      <c r="AE143" s="63"/>
      <c r="AF143" s="155">
        <v>98572.247070754762</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6.5971390521068001</v>
      </c>
      <c r="F144" s="12">
        <v>0.76678288263124428</v>
      </c>
      <c r="G144" s="12">
        <v>3.5871459145824014E-2</v>
      </c>
      <c r="H144" s="12">
        <v>9.7233052370784088E-3</v>
      </c>
      <c r="I144" s="12">
        <v>0.55428460929768253</v>
      </c>
      <c r="J144" s="12">
        <v>0.55428460929768253</v>
      </c>
      <c r="K144" s="12">
        <v>0.55428460929768253</v>
      </c>
      <c r="L144" s="12">
        <v>0.42436545239513446</v>
      </c>
      <c r="M144" s="12">
        <v>2.8398988727791363</v>
      </c>
      <c r="N144" s="12">
        <v>3.3056366930917457E-4</v>
      </c>
      <c r="O144" s="12">
        <v>2.4435086457691228E-5</v>
      </c>
      <c r="P144" s="12">
        <v>2.5463637177686798E-3</v>
      </c>
      <c r="Q144" s="12">
        <v>4.8520129341409744E-5</v>
      </c>
      <c r="R144" s="12">
        <v>4.0570026278170662E-3</v>
      </c>
      <c r="S144" s="12">
        <v>2.7215418821397927E-3</v>
      </c>
      <c r="T144" s="12">
        <v>1.0299099944035573E-4</v>
      </c>
      <c r="U144" s="12">
        <v>4.8170085767437018E-5</v>
      </c>
      <c r="V144" s="12">
        <v>8.6601141309194801E-3</v>
      </c>
      <c r="W144" s="12">
        <v>0.41741099999999998</v>
      </c>
      <c r="X144" s="12">
        <v>1.18943945721E-2</v>
      </c>
      <c r="Y144" s="12">
        <v>1.3330512050399999E-2</v>
      </c>
      <c r="Z144" s="12">
        <v>1.0457826192800002E-2</v>
      </c>
      <c r="AA144" s="12">
        <v>1.10786509614E-2</v>
      </c>
      <c r="AB144" s="12">
        <v>4.67613837767E-2</v>
      </c>
      <c r="AC144" s="12">
        <v>4.0198680000000001E-4</v>
      </c>
      <c r="AD144" s="12">
        <v>7.0416199999999998E-5</v>
      </c>
      <c r="AE144" s="63"/>
      <c r="AF144" s="155">
        <v>20712.931328432227</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26.741816477510955</v>
      </c>
      <c r="F145" s="12">
        <v>1.1521478491149613</v>
      </c>
      <c r="G145" s="12">
        <v>6.0188660528554393E-2</v>
      </c>
      <c r="H145" s="12">
        <v>1.4785653319310667E-2</v>
      </c>
      <c r="I145" s="12">
        <v>0.59832699363775443</v>
      </c>
      <c r="J145" s="12">
        <v>0.59832699363775443</v>
      </c>
      <c r="K145" s="12">
        <v>0.59832699363775432</v>
      </c>
      <c r="L145" s="12">
        <v>0.38065503352879115</v>
      </c>
      <c r="M145" s="12">
        <v>5.3227438950239643</v>
      </c>
      <c r="N145" s="12">
        <v>4.1708980996498505E-4</v>
      </c>
      <c r="O145" s="12">
        <v>4.0712262325268494E-5</v>
      </c>
      <c r="P145" s="12">
        <v>4.3103349888860727E-3</v>
      </c>
      <c r="Q145" s="12">
        <v>8.1383206109797879E-5</v>
      </c>
      <c r="R145" s="12">
        <v>6.9096393595109145E-3</v>
      </c>
      <c r="S145" s="12">
        <v>4.6336366121253539E-3</v>
      </c>
      <c r="T145" s="12">
        <v>1.6346882741216041E-4</v>
      </c>
      <c r="U145" s="12">
        <v>8.1341887569058769E-5</v>
      </c>
      <c r="V145" s="12">
        <v>1.4640300206208403E-2</v>
      </c>
      <c r="W145" s="12">
        <v>0.32126180000000004</v>
      </c>
      <c r="X145" s="12">
        <v>4.5894529808000002E-3</v>
      </c>
      <c r="Y145" s="12">
        <v>2.7791687495600001E-2</v>
      </c>
      <c r="Z145" s="12">
        <v>3.1055298503900004E-2</v>
      </c>
      <c r="AA145" s="12">
        <v>7.1391490812000007E-3</v>
      </c>
      <c r="AB145" s="12">
        <v>7.0575588061500008E-2</v>
      </c>
      <c r="AC145" s="12">
        <v>3.0073090000000001E-4</v>
      </c>
      <c r="AD145" s="12">
        <v>6.3582099999999996E-5</v>
      </c>
      <c r="AE145" s="63"/>
      <c r="AF145" s="155">
        <v>35207.497156261765</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4.3764568918773498E-2</v>
      </c>
      <c r="F146" s="12">
        <v>0.26694975549624717</v>
      </c>
      <c r="G146" s="12">
        <v>1.0765371431640035E-3</v>
      </c>
      <c r="H146" s="12">
        <v>2.9587763259029975E-4</v>
      </c>
      <c r="I146" s="12">
        <v>6.1641555061565058E-3</v>
      </c>
      <c r="J146" s="12">
        <v>6.1641555061565032E-3</v>
      </c>
      <c r="K146" s="12">
        <v>6.1641555061565049E-3</v>
      </c>
      <c r="L146" s="12">
        <v>8.9264462404022547E-4</v>
      </c>
      <c r="M146" s="12">
        <v>1.9309454854140902</v>
      </c>
      <c r="N146" s="12">
        <v>1.3236898476609934E-4</v>
      </c>
      <c r="O146" s="12">
        <v>9.4587763896881874E-5</v>
      </c>
      <c r="P146" s="12">
        <v>4.2963050234952938E-5</v>
      </c>
      <c r="Q146" s="12">
        <v>1.4814844908604461E-6</v>
      </c>
      <c r="R146" s="12">
        <v>4.2521689039077073E-4</v>
      </c>
      <c r="S146" s="12">
        <v>1.5991714304464034E-2</v>
      </c>
      <c r="T146" s="12">
        <v>6.6594301056937524E-4</v>
      </c>
      <c r="U146" s="12">
        <v>9.4177237109295729E-5</v>
      </c>
      <c r="V146" s="12">
        <v>9.4039212825588227E-3</v>
      </c>
      <c r="W146" s="12">
        <v>4.3695000000000001E-3</v>
      </c>
      <c r="X146" s="12">
        <v>5.3102035500000001E-5</v>
      </c>
      <c r="Y146" s="12">
        <v>7.9121709600000006E-5</v>
      </c>
      <c r="Z146" s="12">
        <v>3.8014895600000004E-5</v>
      </c>
      <c r="AA146" s="12">
        <v>9.0085618400000006E-5</v>
      </c>
      <c r="AB146" s="12">
        <v>2.6032425910000001E-4</v>
      </c>
      <c r="AC146" s="12">
        <v>4.3695999999999996E-6</v>
      </c>
      <c r="AD146" s="12">
        <v>2.3105000000000002E-6</v>
      </c>
      <c r="AE146" s="63"/>
      <c r="AF146" s="155">
        <v>221.63275884538487</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2.7240884542601118</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0.54265322906532953</v>
      </c>
      <c r="J148" s="12">
        <v>1.0112422994487724</v>
      </c>
      <c r="K148" s="12">
        <v>1.336955460651938</v>
      </c>
      <c r="L148" s="12">
        <v>0.23944872300276215</v>
      </c>
      <c r="M148" s="12" t="s">
        <v>430</v>
      </c>
      <c r="N148" s="12">
        <v>1.3610324580141426</v>
      </c>
      <c r="O148" s="12">
        <v>6.3594783264731246E-3</v>
      </c>
      <c r="P148" s="12">
        <v>4.3181447690167978E-6</v>
      </c>
      <c r="Q148" s="12">
        <v>4.3181447690167994E-12</v>
      </c>
      <c r="R148" s="12">
        <v>0.50373780109285826</v>
      </c>
      <c r="S148" s="12">
        <v>11.024642177006433</v>
      </c>
      <c r="T148" s="12">
        <v>8.004497014586566E-2</v>
      </c>
      <c r="U148" s="12">
        <v>1.090031688570111E-2</v>
      </c>
      <c r="V148" s="12">
        <v>4.3181447690168007</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54604.51968563893</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0.30712808279304205</v>
      </c>
      <c r="J149" s="12">
        <v>0.56438049550614089</v>
      </c>
      <c r="K149" s="12">
        <v>1.1287609910122818</v>
      </c>
      <c r="L149" s="12">
        <v>3.6339210714931826E-2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54604.51968563893</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163.0994172955871</v>
      </c>
      <c r="F152" s="14">
        <f t="shared" ref="F152:AD152" si="1">F141 + F151 + IF(AND(OR($B$4="AT",$B$4="BE",$B$4="CH",$B$4="GB",$B$4="IE",$B$4="LT",$B$4="LU",$B$4="NL"),SUM(F143:F149)&gt;0),SUM(F143:F149)-SUM(F27:F33),0)</f>
        <v>115.63528769725983</v>
      </c>
      <c r="G152" s="14">
        <f t="shared" si="1"/>
        <v>73.068531944084555</v>
      </c>
      <c r="H152" s="14">
        <f t="shared" si="1"/>
        <v>113.19847093332716</v>
      </c>
      <c r="I152" s="14">
        <f t="shared" si="1"/>
        <v>19.031900127350504</v>
      </c>
      <c r="J152" s="14">
        <f t="shared" si="1"/>
        <v>41.016569206993921</v>
      </c>
      <c r="K152" s="14">
        <f t="shared" si="1"/>
        <v>100.51124671385662</v>
      </c>
      <c r="L152" s="14">
        <f t="shared" si="1"/>
        <v>3.5342626480417358</v>
      </c>
      <c r="M152" s="14">
        <f t="shared" si="1"/>
        <v>206.35801171302376</v>
      </c>
      <c r="N152" s="14">
        <f t="shared" si="1"/>
        <v>7.8893922514484176</v>
      </c>
      <c r="O152" s="14">
        <f t="shared" si="1"/>
        <v>0.3735525856343645</v>
      </c>
      <c r="P152" s="14">
        <f t="shared" si="1"/>
        <v>0.4445704198788395</v>
      </c>
      <c r="Q152" s="14">
        <f t="shared" si="1"/>
        <v>1.5307249404958321</v>
      </c>
      <c r="R152" s="14">
        <f t="shared" si="1"/>
        <v>3.4496882204089792</v>
      </c>
      <c r="S152" s="14">
        <f t="shared" si="1"/>
        <v>20.909860796363599</v>
      </c>
      <c r="T152" s="14">
        <f t="shared" si="1"/>
        <v>26.922339624641108</v>
      </c>
      <c r="U152" s="14">
        <f t="shared" si="1"/>
        <v>4.6332496181432283</v>
      </c>
      <c r="V152" s="14">
        <f t="shared" si="1"/>
        <v>24.714982010614147</v>
      </c>
      <c r="W152" s="14">
        <f t="shared" si="1"/>
        <v>28.506501751213417</v>
      </c>
      <c r="X152" s="14">
        <f t="shared" si="1"/>
        <v>5.5491636995763329</v>
      </c>
      <c r="Y152" s="14">
        <f t="shared" si="1"/>
        <v>8.6503412003769427</v>
      </c>
      <c r="Z152" s="14">
        <f t="shared" si="1"/>
        <v>3.2179166078800439</v>
      </c>
      <c r="AA152" s="14">
        <f t="shared" si="1"/>
        <v>2.7216678786666151</v>
      </c>
      <c r="AB152" s="14">
        <f t="shared" si="1"/>
        <v>20.139089386499933</v>
      </c>
      <c r="AC152" s="14">
        <f t="shared" si="1"/>
        <v>2.6836476884443643</v>
      </c>
      <c r="AD152" s="14">
        <f t="shared" si="1"/>
        <v>32.174091532605587</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131.05068112835423</v>
      </c>
      <c r="F154" s="14">
        <f>F141 + F153 - IF(OR($B$6=2005,$B$6&gt;=2020),SUM(F99:F122),0) + IF(AND(OR($B$4="AT",$B$4="BE",$B$4="CH",$B$4="GB",$B$4="IE",$B$4="LT",$B$4="LU",$B$4="NL"),SUM(F143:F149)&gt;0),SUM(F143:F149)-SUM(F27:F33),0)</f>
        <v>75.113363079786581</v>
      </c>
      <c r="G154" s="14">
        <f>G141 + G153 + IF(AND(OR($B$4="AT",$B$4="BE",$B$4="CH",$B$4="GB",$B$4="IE",$B$4="LT",$B$4="LU",$B$4="NL"),SUM(G143:G149)&gt;0),SUM(G143:G149)-SUM(G27:G33),0)</f>
        <v>73.068531944084555</v>
      </c>
      <c r="H154" s="14">
        <f t="shared" ref="H154:AD154" si="2">H141 + H153 + IF(AND(OR($B$4="AT",$B$4="BE",$B$4="CH",$B$4="GB",$B$4="IE",$B$4="LT",$B$4="LU",$B$4="NL"),SUM(H143:H149)&gt;0),SUM(H143:H149)-SUM(H27:H33),0)</f>
        <v>113.19847093332716</v>
      </c>
      <c r="I154" s="14">
        <f t="shared" si="2"/>
        <v>19.031900127350504</v>
      </c>
      <c r="J154" s="14">
        <f t="shared" si="2"/>
        <v>41.016569206993921</v>
      </c>
      <c r="K154" s="14">
        <f t="shared" si="2"/>
        <v>100.51124671385662</v>
      </c>
      <c r="L154" s="14">
        <f t="shared" si="2"/>
        <v>3.5342626480417358</v>
      </c>
      <c r="M154" s="14">
        <f t="shared" si="2"/>
        <v>206.35801171302376</v>
      </c>
      <c r="N154" s="14">
        <f t="shared" si="2"/>
        <v>7.8893922514484176</v>
      </c>
      <c r="O154" s="14">
        <f t="shared" si="2"/>
        <v>0.3735525856343645</v>
      </c>
      <c r="P154" s="14">
        <f t="shared" si="2"/>
        <v>0.4445704198788395</v>
      </c>
      <c r="Q154" s="14">
        <f t="shared" si="2"/>
        <v>1.5307249404958321</v>
      </c>
      <c r="R154" s="14">
        <f t="shared" si="2"/>
        <v>3.4496882204089792</v>
      </c>
      <c r="S154" s="14">
        <f t="shared" si="2"/>
        <v>20.909860796363599</v>
      </c>
      <c r="T154" s="14">
        <f t="shared" si="2"/>
        <v>26.922339624641108</v>
      </c>
      <c r="U154" s="14">
        <f t="shared" si="2"/>
        <v>4.6332496181432283</v>
      </c>
      <c r="V154" s="14">
        <f t="shared" si="2"/>
        <v>24.714982010614147</v>
      </c>
      <c r="W154" s="14">
        <f t="shared" si="2"/>
        <v>28.506501751213417</v>
      </c>
      <c r="X154" s="14">
        <f t="shared" si="2"/>
        <v>5.5491636995763329</v>
      </c>
      <c r="Y154" s="14">
        <f t="shared" si="2"/>
        <v>8.6503412003769427</v>
      </c>
      <c r="Z154" s="14">
        <f t="shared" si="2"/>
        <v>3.2179166078800439</v>
      </c>
      <c r="AA154" s="14">
        <f t="shared" si="2"/>
        <v>2.7216678786666151</v>
      </c>
      <c r="AB154" s="14">
        <f t="shared" si="2"/>
        <v>20.139089386499933</v>
      </c>
      <c r="AC154" s="14">
        <f t="shared" si="2"/>
        <v>2.6836476884443643</v>
      </c>
      <c r="AD154" s="14">
        <f t="shared" si="2"/>
        <v>32.174091532605587</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9.6553355768081541</v>
      </c>
      <c r="F157" s="150">
        <v>0.29719143191594316</v>
      </c>
      <c r="G157" s="150">
        <v>0.59386766187288409</v>
      </c>
      <c r="H157" s="150" t="s">
        <v>457</v>
      </c>
      <c r="I157" s="150">
        <v>0.12723301643500579</v>
      </c>
      <c r="J157" s="150">
        <v>0.12723301643500579</v>
      </c>
      <c r="K157" s="150">
        <v>0.12723301643500579</v>
      </c>
      <c r="L157" s="150">
        <v>6.107184788880278E-2</v>
      </c>
      <c r="M157" s="150">
        <v>2.369564257609468</v>
      </c>
      <c r="N157" s="150">
        <v>2.4942197302572464E-3</v>
      </c>
      <c r="O157" s="150">
        <v>1.8706647976929347E-4</v>
      </c>
      <c r="P157" s="150">
        <v>3.7413295953858689E-3</v>
      </c>
      <c r="Q157" s="150">
        <v>9.3533239884646723E-4</v>
      </c>
      <c r="R157" s="150">
        <v>6.2355493256431157E-3</v>
      </c>
      <c r="S157" s="150">
        <v>6.8591042582074272E-3</v>
      </c>
      <c r="T157" s="150">
        <v>2.4942197302572461E-4</v>
      </c>
      <c r="U157" s="150">
        <v>3.4295521291037136E-3</v>
      </c>
      <c r="V157" s="150">
        <v>0.90415465221825175</v>
      </c>
      <c r="W157" s="150" t="s">
        <v>457</v>
      </c>
      <c r="X157" s="150" t="s">
        <v>457</v>
      </c>
      <c r="Y157" s="150" t="s">
        <v>457</v>
      </c>
      <c r="Z157" s="150" t="s">
        <v>457</v>
      </c>
      <c r="AA157" s="150" t="s">
        <v>457</v>
      </c>
      <c r="AB157" s="150" t="s">
        <v>457</v>
      </c>
      <c r="AC157" s="150" t="s">
        <v>457</v>
      </c>
      <c r="AD157" s="150" t="s">
        <v>457</v>
      </c>
      <c r="AE157" s="151"/>
      <c r="AF157" s="152">
        <v>31177.746628215576</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0.26282401021749463</v>
      </c>
      <c r="F158" s="150">
        <v>4.248654313373108E-3</v>
      </c>
      <c r="G158" s="150">
        <v>1.3377884344491499E-2</v>
      </c>
      <c r="H158" s="150" t="s">
        <v>457</v>
      </c>
      <c r="I158" s="150">
        <v>1.1872377883004584E-3</v>
      </c>
      <c r="J158" s="150">
        <v>1.1872377883004584E-3</v>
      </c>
      <c r="K158" s="150">
        <v>1.1872377883004584E-3</v>
      </c>
      <c r="L158" s="150">
        <v>5.6987413838421994E-4</v>
      </c>
      <c r="M158" s="150">
        <v>6.8477565324651768E-2</v>
      </c>
      <c r="N158" s="150">
        <v>5.6222837414214745E-5</v>
      </c>
      <c r="O158" s="150">
        <v>4.2167128060661057E-6</v>
      </c>
      <c r="P158" s="150">
        <v>8.4334256121322118E-5</v>
      </c>
      <c r="Q158" s="150">
        <v>2.1083564030330529E-5</v>
      </c>
      <c r="R158" s="150">
        <v>1.4055709353553688E-4</v>
      </c>
      <c r="S158" s="150">
        <v>1.5461280288909057E-4</v>
      </c>
      <c r="T158" s="150">
        <v>5.6222837414214748E-6</v>
      </c>
      <c r="U158" s="150">
        <v>7.7306401444545285E-5</v>
      </c>
      <c r="V158" s="150">
        <v>2.0380778562652847E-2</v>
      </c>
      <c r="W158" s="150" t="s">
        <v>457</v>
      </c>
      <c r="X158" s="150" t="s">
        <v>457</v>
      </c>
      <c r="Y158" s="150" t="s">
        <v>457</v>
      </c>
      <c r="Z158" s="150" t="s">
        <v>457</v>
      </c>
      <c r="AA158" s="150" t="s">
        <v>457</v>
      </c>
      <c r="AB158" s="150" t="s">
        <v>457</v>
      </c>
      <c r="AC158" s="150" t="s">
        <v>457</v>
      </c>
      <c r="AD158" s="150" t="s">
        <v>457</v>
      </c>
      <c r="AE158" s="151"/>
      <c r="AF158" s="154">
        <v>702.78546767768432</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8.2099361911440081</v>
      </c>
      <c r="F159" s="150">
        <v>0.28974117711341685</v>
      </c>
      <c r="G159" s="150">
        <v>1.5603761258735922</v>
      </c>
      <c r="H159" s="150" t="s">
        <v>457</v>
      </c>
      <c r="I159" s="150">
        <v>0.24728292355670836</v>
      </c>
      <c r="J159" s="150">
        <v>0.26976539352504469</v>
      </c>
      <c r="K159" s="150">
        <v>0.26976539352504469</v>
      </c>
      <c r="L159" s="150">
        <v>5.5240982432763867E-2</v>
      </c>
      <c r="M159" s="150">
        <v>0.77211303765688755</v>
      </c>
      <c r="N159" s="150">
        <v>1.0335073534203149E-2</v>
      </c>
      <c r="O159" s="150">
        <v>1.3848282015427612E-2</v>
      </c>
      <c r="P159" s="150">
        <v>2.1648576953427279E-3</v>
      </c>
      <c r="Q159" s="150">
        <v>1.0335073534203149E-2</v>
      </c>
      <c r="R159" s="150">
        <v>1.5610819707161286E-2</v>
      </c>
      <c r="S159" s="150">
        <v>4.0583121258020924E-2</v>
      </c>
      <c r="T159" s="150">
        <v>0.94807808521080539</v>
      </c>
      <c r="U159" s="150">
        <v>3.006903504401974E-2</v>
      </c>
      <c r="V159" s="150">
        <v>5.1237438055074594E-2</v>
      </c>
      <c r="W159" s="150">
        <v>2.1757134758837213E-2</v>
      </c>
      <c r="X159" s="150" t="s">
        <v>457</v>
      </c>
      <c r="Y159" s="150" t="s">
        <v>457</v>
      </c>
      <c r="Z159" s="150" t="s">
        <v>457</v>
      </c>
      <c r="AA159" s="150" t="s">
        <v>457</v>
      </c>
      <c r="AB159" s="150" t="s">
        <v>457</v>
      </c>
      <c r="AC159" s="150" t="s">
        <v>457</v>
      </c>
      <c r="AD159" s="150">
        <v>1.5588136434713289E-2</v>
      </c>
      <c r="AE159" s="151"/>
      <c r="AF159" s="154">
        <v>4468.8261732600095</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0.60691534227744648</v>
      </c>
      <c r="X163" s="25">
        <v>4.3697904643976155</v>
      </c>
      <c r="Y163" s="25">
        <v>2.8525021087039986</v>
      </c>
      <c r="Z163" s="25">
        <v>1.395905287238127</v>
      </c>
      <c r="AA163" s="25">
        <v>1.6386714241491056</v>
      </c>
      <c r="AB163" s="25">
        <v>10.256869284488847</v>
      </c>
      <c r="AC163" s="25" t="s">
        <v>457</v>
      </c>
      <c r="AD163" s="25">
        <v>0.1760054492604595</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2CC59-AF91-4777-979C-5059CB3E3ACD}">
  <dimension ref="A1:AL170"/>
  <sheetViews>
    <sheetView zoomScale="80" zoomScaleNormal="80" workbookViewId="0">
      <pane xSplit="4" ySplit="13" topLeftCell="M140"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2006</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29.873750586223437</v>
      </c>
      <c r="F14" s="143">
        <v>0.3754525790241377</v>
      </c>
      <c r="G14" s="143">
        <v>36.800509315999996</v>
      </c>
      <c r="H14" s="143" t="s">
        <v>457</v>
      </c>
      <c r="I14" s="143">
        <v>0.95092854472983768</v>
      </c>
      <c r="J14" s="143">
        <v>1.3239256077770569</v>
      </c>
      <c r="K14" s="143">
        <v>1.7123157817830981</v>
      </c>
      <c r="L14" s="143">
        <v>3.8665470769206116E-2</v>
      </c>
      <c r="M14" s="143">
        <v>20.302516996497655</v>
      </c>
      <c r="N14" s="143">
        <v>0.63915958144212581</v>
      </c>
      <c r="O14" s="143">
        <v>9.7656104168113836E-2</v>
      </c>
      <c r="P14" s="143">
        <v>0.11932325290296793</v>
      </c>
      <c r="Q14" s="143">
        <v>0.62454773560990096</v>
      </c>
      <c r="R14" s="143">
        <v>0.38455926875299778</v>
      </c>
      <c r="S14" s="143">
        <v>0.69057272012115833</v>
      </c>
      <c r="T14" s="143">
        <v>7.0218951556894851</v>
      </c>
      <c r="U14" s="143">
        <v>1.6785584003167413</v>
      </c>
      <c r="V14" s="143">
        <v>3.6314588535285597</v>
      </c>
      <c r="W14" s="143">
        <v>0.62686452000809245</v>
      </c>
      <c r="X14" s="143">
        <v>1.0306126214706936E-4</v>
      </c>
      <c r="Y14" s="143">
        <v>2.8530198808159922E-3</v>
      </c>
      <c r="Z14" s="143">
        <v>2.2787526107987438E-3</v>
      </c>
      <c r="AA14" s="143">
        <v>3.5498666841208643E-4</v>
      </c>
      <c r="AB14" s="143">
        <v>5.5898204221738928E-3</v>
      </c>
      <c r="AC14" s="143">
        <v>0.48094883863944532</v>
      </c>
      <c r="AD14" s="143">
        <v>2.3688524888211483E-4</v>
      </c>
      <c r="AE14" s="149"/>
      <c r="AF14" s="145">
        <v>28440.116293912513</v>
      </c>
      <c r="AG14" s="145">
        <v>69923.035791322996</v>
      </c>
      <c r="AH14" s="145">
        <v>94308.707179571677</v>
      </c>
      <c r="AI14" s="145">
        <v>9.9380899295999985</v>
      </c>
      <c r="AJ14" s="145" t="s">
        <v>445</v>
      </c>
      <c r="AK14" s="145" t="s">
        <v>430</v>
      </c>
      <c r="AL14" s="146" t="s">
        <v>50</v>
      </c>
    </row>
    <row r="15" spans="1:38" s="1" customFormat="1" ht="26.25" customHeight="1" thickBot="1" x14ac:dyDescent="0.25">
      <c r="A15" s="70" t="s">
        <v>54</v>
      </c>
      <c r="B15" s="70" t="s">
        <v>55</v>
      </c>
      <c r="C15" s="71" t="s">
        <v>56</v>
      </c>
      <c r="D15" s="72"/>
      <c r="E15" s="143">
        <v>0.81422000000000005</v>
      </c>
      <c r="F15" s="143">
        <v>1.5201948572776514E-2</v>
      </c>
      <c r="G15" s="143">
        <v>1.0321910000000001</v>
      </c>
      <c r="H15" s="143" t="s">
        <v>457</v>
      </c>
      <c r="I15" s="143">
        <v>1.6475736630151928E-2</v>
      </c>
      <c r="J15" s="143">
        <v>2.4772143391988542E-2</v>
      </c>
      <c r="K15" s="143">
        <v>3.173769157653341E-2</v>
      </c>
      <c r="L15" s="143">
        <v>1.4424663470689303E-3</v>
      </c>
      <c r="M15" s="143">
        <v>8.4183999999999995E-2</v>
      </c>
      <c r="N15" s="143">
        <v>1.4316354262254614E-2</v>
      </c>
      <c r="O15" s="143">
        <v>4.8452570985148286E-3</v>
      </c>
      <c r="P15" s="143">
        <v>9.2791806691917237E-4</v>
      </c>
      <c r="Q15" s="143">
        <v>7.0578080393988232E-3</v>
      </c>
      <c r="R15" s="143">
        <v>1.5657518128630372E-2</v>
      </c>
      <c r="S15" s="143">
        <v>1.7184503154863331E-2</v>
      </c>
      <c r="T15" s="143">
        <v>0.36420477836596871</v>
      </c>
      <c r="U15" s="143">
        <v>4.9615550313124425E-3</v>
      </c>
      <c r="V15" s="143">
        <v>0.23274701722817928</v>
      </c>
      <c r="W15" s="143">
        <v>3.5560955770041159E-3</v>
      </c>
      <c r="X15" s="143">
        <v>3.0939580934751104E-6</v>
      </c>
      <c r="Y15" s="143">
        <v>1.1389762661279056E-5</v>
      </c>
      <c r="Z15" s="143">
        <v>9.1387712676851765E-6</v>
      </c>
      <c r="AA15" s="143">
        <v>1.2737352872021161E-5</v>
      </c>
      <c r="AB15" s="143">
        <v>3.6359844894460501E-5</v>
      </c>
      <c r="AC15" s="143" t="s">
        <v>430</v>
      </c>
      <c r="AD15" s="143">
        <v>3.4097029370483888E-2</v>
      </c>
      <c r="AE15" s="149"/>
      <c r="AF15" s="145">
        <v>6072.1971837762021</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0.29888504200756827</v>
      </c>
      <c r="F16" s="143">
        <v>3.2750220769075492E-3</v>
      </c>
      <c r="G16" s="143">
        <v>0.17910224515984907</v>
      </c>
      <c r="H16" s="143" t="s">
        <v>457</v>
      </c>
      <c r="I16" s="143">
        <v>6.059252233090754E-2</v>
      </c>
      <c r="J16" s="143">
        <v>8.6686670953630182E-2</v>
      </c>
      <c r="K16" s="143">
        <v>8.9966569209873837E-2</v>
      </c>
      <c r="L16" s="143">
        <v>2.2165457104028957E-5</v>
      </c>
      <c r="M16" s="143">
        <v>0.2648094965103851</v>
      </c>
      <c r="N16" s="143">
        <v>3.0670189264567157E-2</v>
      </c>
      <c r="O16" s="143">
        <v>1.7427296643600001E-3</v>
      </c>
      <c r="P16" s="143">
        <v>3.2600918324119994E-2</v>
      </c>
      <c r="Q16" s="143">
        <v>1.19667928112E-2</v>
      </c>
      <c r="R16" s="143">
        <v>6.368280346360001E-3</v>
      </c>
      <c r="S16" s="143">
        <v>2.7264376886640001E-2</v>
      </c>
      <c r="T16" s="143">
        <v>9.192372435999999E-3</v>
      </c>
      <c r="U16" s="143">
        <v>3.1512904229999993E-3</v>
      </c>
      <c r="V16" s="143">
        <v>5.0094963949600002E-2</v>
      </c>
      <c r="W16" s="143">
        <v>2.8799408680267213E-2</v>
      </c>
      <c r="X16" s="143">
        <v>8.5812090057999998E-7</v>
      </c>
      <c r="Y16" s="143">
        <v>9.8325797360999997E-7</v>
      </c>
      <c r="Z16" s="143">
        <v>7.9990886191000002E-7</v>
      </c>
      <c r="AA16" s="143">
        <v>8.3900353852029989E-7</v>
      </c>
      <c r="AB16" s="143">
        <v>3.4802912746202999E-6</v>
      </c>
      <c r="AC16" s="143">
        <v>2.9968930639999993E-9</v>
      </c>
      <c r="AD16" s="143">
        <v>1.770891356E-9</v>
      </c>
      <c r="AE16" s="149"/>
      <c r="AF16" s="145">
        <v>6.0432261344363996</v>
      </c>
      <c r="AG16" s="145">
        <v>1086.6518699999999</v>
      </c>
      <c r="AH16" s="145">
        <v>923.41</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4.4150238690555638E-6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1.9691983228507477</v>
      </c>
      <c r="F18" s="143">
        <v>0.3695691286195158</v>
      </c>
      <c r="G18" s="143">
        <v>2.9680459557063426</v>
      </c>
      <c r="H18" s="143" t="s">
        <v>445</v>
      </c>
      <c r="I18" s="143">
        <v>0.18303210064279721</v>
      </c>
      <c r="J18" s="143">
        <v>0.23578263056559939</v>
      </c>
      <c r="K18" s="143">
        <v>0.29908326647296196</v>
      </c>
      <c r="L18" s="143">
        <v>9.7841193373240432E-2</v>
      </c>
      <c r="M18" s="143">
        <v>0.75495963044517544</v>
      </c>
      <c r="N18" s="143">
        <v>0.16880169587605651</v>
      </c>
      <c r="O18" s="143">
        <v>3.1650318054390926E-3</v>
      </c>
      <c r="P18" s="143">
        <v>7.1267140984828271E-3</v>
      </c>
      <c r="Q18" s="143">
        <v>1.0550107103556222E-2</v>
      </c>
      <c r="R18" s="143">
        <v>0.13504135674784301</v>
      </c>
      <c r="S18" s="143">
        <v>7.5960763117929028E-2</v>
      </c>
      <c r="T18" s="143">
        <v>2.7430275561311821</v>
      </c>
      <c r="U18" s="143">
        <v>1.0550112474735998E-3</v>
      </c>
      <c r="V18" s="143">
        <v>8.4400856045152725E-2</v>
      </c>
      <c r="W18" s="143">
        <v>1.4921604885439354E-2</v>
      </c>
      <c r="X18" s="143">
        <v>2.0254910380432933E-2</v>
      </c>
      <c r="Y18" s="143">
        <v>0.1590962510577503</v>
      </c>
      <c r="Z18" s="143">
        <v>1.8255568938676241E-2</v>
      </c>
      <c r="AA18" s="143">
        <v>1.6139722491492817E-2</v>
      </c>
      <c r="AB18" s="143">
        <v>0.21374645286835228</v>
      </c>
      <c r="AC18" s="143" t="s">
        <v>445</v>
      </c>
      <c r="AD18" s="143" t="s">
        <v>445</v>
      </c>
      <c r="AE18" s="149"/>
      <c r="AF18" s="145">
        <v>10841.368498127253</v>
      </c>
      <c r="AG18" s="145" t="s">
        <v>445</v>
      </c>
      <c r="AH18" s="145">
        <v>11189.957867907595</v>
      </c>
      <c r="AI18" s="145" t="s">
        <v>445</v>
      </c>
      <c r="AJ18" s="145" t="s">
        <v>445</v>
      </c>
      <c r="AK18" s="145" t="s">
        <v>430</v>
      </c>
      <c r="AL18" s="146" t="s">
        <v>50</v>
      </c>
    </row>
    <row r="19" spans="1:38" s="2" customFormat="1" ht="26.25" customHeight="1" thickBot="1" x14ac:dyDescent="0.25">
      <c r="A19" s="70" t="s">
        <v>54</v>
      </c>
      <c r="B19" s="70" t="s">
        <v>63</v>
      </c>
      <c r="C19" s="71" t="s">
        <v>64</v>
      </c>
      <c r="D19" s="72"/>
      <c r="E19" s="143">
        <v>0.47842391280283708</v>
      </c>
      <c r="F19" s="143">
        <v>0.11739209708499214</v>
      </c>
      <c r="G19" s="143">
        <v>0.30426182648265132</v>
      </c>
      <c r="H19" s="143" t="s">
        <v>445</v>
      </c>
      <c r="I19" s="143">
        <v>2.798141116709521E-2</v>
      </c>
      <c r="J19" s="143">
        <v>3.5406843250992116E-2</v>
      </c>
      <c r="K19" s="143">
        <v>4.4317361751668401E-2</v>
      </c>
      <c r="L19" s="143">
        <v>1.3861297902650898E-2</v>
      </c>
      <c r="M19" s="143">
        <v>0.18869457643633836</v>
      </c>
      <c r="N19" s="143">
        <v>2.3810424127691365E-2</v>
      </c>
      <c r="O19" s="143">
        <v>4.4953840806100906E-4</v>
      </c>
      <c r="P19" s="143">
        <v>2.5559984579947687E-3</v>
      </c>
      <c r="Q19" s="143">
        <v>1.9309178642454607E-3</v>
      </c>
      <c r="R19" s="143">
        <v>1.906706422294667E-2</v>
      </c>
      <c r="S19" s="143">
        <v>1.0704213818445663E-2</v>
      </c>
      <c r="T19" s="143">
        <v>0.38618042645080969</v>
      </c>
      <c r="U19" s="143">
        <v>4.0709088120826438E-4</v>
      </c>
      <c r="V19" s="143">
        <v>1.513526090073743E-2</v>
      </c>
      <c r="W19" s="143">
        <v>4.3974445103147474E-3</v>
      </c>
      <c r="X19" s="143">
        <v>6.0316506136365976E-3</v>
      </c>
      <c r="Y19" s="143">
        <v>3.520540822820703E-2</v>
      </c>
      <c r="Z19" s="143">
        <v>7.4287928306518251E-3</v>
      </c>
      <c r="AA19" s="143">
        <v>7.0426092578027323E-3</v>
      </c>
      <c r="AB19" s="143">
        <v>5.5708460930298187E-2</v>
      </c>
      <c r="AC19" s="143" t="s">
        <v>445</v>
      </c>
      <c r="AD19" s="143" t="s">
        <v>445</v>
      </c>
      <c r="AE19" s="149"/>
      <c r="AF19" s="145">
        <v>1966.5138033343919</v>
      </c>
      <c r="AG19" s="145" t="s">
        <v>445</v>
      </c>
      <c r="AH19" s="145">
        <v>3976.8870881057865</v>
      </c>
      <c r="AI19" s="145" t="s">
        <v>445</v>
      </c>
      <c r="AJ19" s="145" t="s">
        <v>445</v>
      </c>
      <c r="AK19" s="145" t="s">
        <v>430</v>
      </c>
      <c r="AL19" s="146" t="s">
        <v>50</v>
      </c>
    </row>
    <row r="20" spans="1:38" s="2" customFormat="1" ht="26.25" customHeight="1" thickBot="1" x14ac:dyDescent="0.25">
      <c r="A20" s="70" t="s">
        <v>54</v>
      </c>
      <c r="B20" s="70" t="s">
        <v>65</v>
      </c>
      <c r="C20" s="71" t="s">
        <v>66</v>
      </c>
      <c r="D20" s="72"/>
      <c r="E20" s="143">
        <v>4.343126057568332E-2</v>
      </c>
      <c r="F20" s="143">
        <v>8.2650728743000248E-3</v>
      </c>
      <c r="G20" s="143">
        <v>3.9687156729256087E-2</v>
      </c>
      <c r="H20" s="143" t="s">
        <v>445</v>
      </c>
      <c r="I20" s="143">
        <v>4.2925777311901038E-3</v>
      </c>
      <c r="J20" s="143">
        <v>5.5339354252366248E-3</v>
      </c>
      <c r="K20" s="143">
        <v>7.023564658092449E-3</v>
      </c>
      <c r="L20" s="143">
        <v>2.3018729122314349E-3</v>
      </c>
      <c r="M20" s="143">
        <v>1.7221660121937495E-2</v>
      </c>
      <c r="N20" s="143">
        <v>3.9751100962683574E-3</v>
      </c>
      <c r="O20" s="143">
        <v>7.4707727805295009E-5</v>
      </c>
      <c r="P20" s="143">
        <v>1.6058685138318132E-4</v>
      </c>
      <c r="Q20" s="143">
        <v>2.7341222353194323E-4</v>
      </c>
      <c r="R20" s="143">
        <v>3.181143985773037E-3</v>
      </c>
      <c r="S20" s="143">
        <v>1.7882087372297789E-3</v>
      </c>
      <c r="T20" s="143">
        <v>6.4553868379433013E-2</v>
      </c>
      <c r="U20" s="143">
        <v>3.9408751020061068E-5</v>
      </c>
      <c r="V20" s="143">
        <v>2.1696993089496985E-3</v>
      </c>
      <c r="W20" s="143">
        <v>4.7831171489074896E-4</v>
      </c>
      <c r="X20" s="143">
        <v>6.5272885374067905E-4</v>
      </c>
      <c r="Y20" s="143">
        <v>4.4531529390960953E-3</v>
      </c>
      <c r="Z20" s="143">
        <v>6.9860914792484673E-4</v>
      </c>
      <c r="AA20" s="143">
        <v>6.4392670321845803E-4</v>
      </c>
      <c r="AB20" s="143">
        <v>6.448417643980079E-3</v>
      </c>
      <c r="AC20" s="143" t="s">
        <v>445</v>
      </c>
      <c r="AD20" s="143" t="s">
        <v>445</v>
      </c>
      <c r="AE20" s="149"/>
      <c r="AF20" s="145">
        <v>248.27153880930419</v>
      </c>
      <c r="AG20" s="145" t="s">
        <v>445</v>
      </c>
      <c r="AH20" s="145">
        <v>251.40684722639054</v>
      </c>
      <c r="AI20" s="145" t="s">
        <v>445</v>
      </c>
      <c r="AJ20" s="145" t="s">
        <v>445</v>
      </c>
      <c r="AK20" s="145" t="s">
        <v>430</v>
      </c>
      <c r="AL20" s="146" t="s">
        <v>50</v>
      </c>
    </row>
    <row r="21" spans="1:38" s="2" customFormat="1" ht="26.25" customHeight="1" thickBot="1" x14ac:dyDescent="0.25">
      <c r="A21" s="70" t="s">
        <v>54</v>
      </c>
      <c r="B21" s="70" t="s">
        <v>67</v>
      </c>
      <c r="C21" s="71" t="s">
        <v>68</v>
      </c>
      <c r="D21" s="72"/>
      <c r="E21" s="143">
        <v>1.870343451327078</v>
      </c>
      <c r="F21" s="143">
        <v>1.1125166438896277</v>
      </c>
      <c r="G21" s="143">
        <v>2.6021937701500732</v>
      </c>
      <c r="H21" s="143">
        <v>8.751977034436792E-2</v>
      </c>
      <c r="I21" s="143">
        <v>0.60740558967842306</v>
      </c>
      <c r="J21" s="143">
        <v>0.66420807179669505</v>
      </c>
      <c r="K21" s="143">
        <v>0.73530779612761055</v>
      </c>
      <c r="L21" s="143">
        <v>0.17378884074635154</v>
      </c>
      <c r="M21" s="143">
        <v>3.1627778899153638</v>
      </c>
      <c r="N21" s="143">
        <v>0.36251079929442942</v>
      </c>
      <c r="O21" s="143">
        <v>3.5408653901896722E-2</v>
      </c>
      <c r="P21" s="143">
        <v>1.7473471311116737E-2</v>
      </c>
      <c r="Q21" s="143">
        <v>1.4196961197635527E-2</v>
      </c>
      <c r="R21" s="143">
        <v>0.16876492192468762</v>
      </c>
      <c r="S21" s="143">
        <v>9.1650007316638887E-2</v>
      </c>
      <c r="T21" s="143">
        <v>1.9780651598847174</v>
      </c>
      <c r="U21" s="143">
        <v>4.8538751987521941E-3</v>
      </c>
      <c r="V21" s="143">
        <v>1.5438209162615502</v>
      </c>
      <c r="W21" s="143">
        <v>0.52171261299602345</v>
      </c>
      <c r="X21" s="143">
        <v>0.10497142434426752</v>
      </c>
      <c r="Y21" s="143">
        <v>0.25527944652169254</v>
      </c>
      <c r="Z21" s="143">
        <v>6.6094753672364212E-2</v>
      </c>
      <c r="AA21" s="143">
        <v>5.5129147000405263E-2</v>
      </c>
      <c r="AB21" s="143">
        <v>0.48147477153872958</v>
      </c>
      <c r="AC21" s="143">
        <v>1.265141286751773E-2</v>
      </c>
      <c r="AD21" s="143">
        <v>0.22619171226811624</v>
      </c>
      <c r="AE21" s="149"/>
      <c r="AF21" s="145">
        <v>8014.1565554041763</v>
      </c>
      <c r="AG21" s="145">
        <v>1343.5819699733556</v>
      </c>
      <c r="AH21" s="145">
        <v>8567.7272302011679</v>
      </c>
      <c r="AI21" s="145">
        <v>2365.3991984964305</v>
      </c>
      <c r="AJ21" s="145" t="s">
        <v>445</v>
      </c>
      <c r="AK21" s="145" t="s">
        <v>430</v>
      </c>
      <c r="AL21" s="146" t="s">
        <v>50</v>
      </c>
    </row>
    <row r="22" spans="1:38" s="2" customFormat="1" ht="26.25" customHeight="1" thickBot="1" x14ac:dyDescent="0.25">
      <c r="A22" s="70" t="s">
        <v>54</v>
      </c>
      <c r="B22" s="74" t="s">
        <v>69</v>
      </c>
      <c r="C22" s="71" t="s">
        <v>70</v>
      </c>
      <c r="D22" s="72"/>
      <c r="E22" s="143">
        <v>10.686064356363104</v>
      </c>
      <c r="F22" s="143">
        <v>0.72949273267416348</v>
      </c>
      <c r="G22" s="143">
        <v>1.5224563612734205</v>
      </c>
      <c r="H22" s="143" t="s">
        <v>445</v>
      </c>
      <c r="I22" s="143">
        <v>0.8746785624946638</v>
      </c>
      <c r="J22" s="143">
        <v>0.99055040129169003</v>
      </c>
      <c r="K22" s="143">
        <v>1.1057938962241216</v>
      </c>
      <c r="L22" s="143">
        <v>0.15331994161452375</v>
      </c>
      <c r="M22" s="143">
        <v>6.3760638627652204</v>
      </c>
      <c r="N22" s="143">
        <v>1.0297751176072347</v>
      </c>
      <c r="O22" s="143">
        <v>1.4846911882137517E-2</v>
      </c>
      <c r="P22" s="143">
        <v>5.1948618311101397E-2</v>
      </c>
      <c r="Q22" s="143">
        <v>3.7190828294953571E-2</v>
      </c>
      <c r="R22" s="143">
        <v>0.23690524602752872</v>
      </c>
      <c r="S22" s="143">
        <v>0.19529955891218617</v>
      </c>
      <c r="T22" s="143">
        <v>3.1753047666717098</v>
      </c>
      <c r="U22" s="143">
        <v>1.2601755675678547E-2</v>
      </c>
      <c r="V22" s="143">
        <v>1.349691874703945</v>
      </c>
      <c r="W22" s="143">
        <v>0.11629340795032117</v>
      </c>
      <c r="X22" s="143">
        <v>2.7461909092826434E-2</v>
      </c>
      <c r="Y22" s="143">
        <v>7.4881644891700461E-2</v>
      </c>
      <c r="Z22" s="143">
        <v>1.812074661728362E-2</v>
      </c>
      <c r="AA22" s="143">
        <v>1.5058525923237564E-2</v>
      </c>
      <c r="AB22" s="143">
        <v>0.13552282652504807</v>
      </c>
      <c r="AC22" s="143">
        <v>2.0517874405202783E-2</v>
      </c>
      <c r="AD22" s="143">
        <v>0.52925271904636673</v>
      </c>
      <c r="AE22" s="149"/>
      <c r="AF22" s="145">
        <v>12126.499432070408</v>
      </c>
      <c r="AG22" s="145">
        <v>6263.8714800000007</v>
      </c>
      <c r="AH22" s="145">
        <v>2132.3324588179316</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0.14533963702314018</v>
      </c>
      <c r="X23" s="143">
        <v>3.1916236546961838E-2</v>
      </c>
      <c r="Y23" s="143">
        <v>0.14267739422704173</v>
      </c>
      <c r="Z23" s="143">
        <v>2.5588942784153502E-2</v>
      </c>
      <c r="AA23" s="143">
        <v>2.2607410900120396E-2</v>
      </c>
      <c r="AB23" s="143">
        <v>0.22278998445827747</v>
      </c>
      <c r="AC23" s="143">
        <v>6.1311010380195007E-3</v>
      </c>
      <c r="AD23" s="143">
        <v>9.0256839611165471E-3</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1.5416974196706987</v>
      </c>
      <c r="F24" s="143">
        <v>0.61585583308019998</v>
      </c>
      <c r="G24" s="143">
        <v>1.0605347151455109</v>
      </c>
      <c r="H24" s="143">
        <v>0.16404629817969163</v>
      </c>
      <c r="I24" s="143">
        <v>0.41293372466301093</v>
      </c>
      <c r="J24" s="143">
        <v>0.45449007700210975</v>
      </c>
      <c r="K24" s="143">
        <v>0.51087627199902097</v>
      </c>
      <c r="L24" s="143">
        <v>0.12942173457598743</v>
      </c>
      <c r="M24" s="143">
        <v>2.1563810574452136</v>
      </c>
      <c r="N24" s="143">
        <v>0.23628811377861098</v>
      </c>
      <c r="O24" s="143">
        <v>5.9790482334544724E-2</v>
      </c>
      <c r="P24" s="143">
        <v>6.8288767141598782E-3</v>
      </c>
      <c r="Q24" s="143">
        <v>8.4958789994114201E-3</v>
      </c>
      <c r="R24" s="143">
        <v>0.19034089337048998</v>
      </c>
      <c r="S24" s="143">
        <v>7.6800106784618044E-2</v>
      </c>
      <c r="T24" s="143">
        <v>1.788573924781578</v>
      </c>
      <c r="U24" s="143">
        <v>3.3443373376593781E-3</v>
      </c>
      <c r="V24" s="143">
        <v>2.3396779654203499</v>
      </c>
      <c r="W24" s="143" t="s">
        <v>429</v>
      </c>
      <c r="X24" s="143" t="s">
        <v>429</v>
      </c>
      <c r="Y24" s="143" t="s">
        <v>429</v>
      </c>
      <c r="Z24" s="143" t="s">
        <v>429</v>
      </c>
      <c r="AA24" s="143" t="s">
        <v>429</v>
      </c>
      <c r="AB24" s="143" t="s">
        <v>429</v>
      </c>
      <c r="AC24" s="143" t="s">
        <v>430</v>
      </c>
      <c r="AD24" s="143" t="s">
        <v>430</v>
      </c>
      <c r="AE24" s="149"/>
      <c r="AF24" s="145">
        <v>9681.3772762005301</v>
      </c>
      <c r="AG24" s="145">
        <v>52.529433690645014</v>
      </c>
      <c r="AH24" s="145">
        <v>3217.3564884145785</v>
      </c>
      <c r="AI24" s="145">
        <v>1219.70655782626</v>
      </c>
      <c r="AJ24" s="145" t="s">
        <v>445</v>
      </c>
      <c r="AK24" s="145" t="s">
        <v>430</v>
      </c>
      <c r="AL24" s="146" t="s">
        <v>50</v>
      </c>
    </row>
    <row r="25" spans="1:38" s="2" customFormat="1" ht="26.25" customHeight="1" thickBot="1" x14ac:dyDescent="0.25">
      <c r="A25" s="70" t="s">
        <v>74</v>
      </c>
      <c r="B25" s="74" t="s">
        <v>75</v>
      </c>
      <c r="C25" s="76" t="s">
        <v>76</v>
      </c>
      <c r="D25" s="72"/>
      <c r="E25" s="143">
        <v>1.1245296354151326</v>
      </c>
      <c r="F25" s="143">
        <v>0.13367375488160174</v>
      </c>
      <c r="G25" s="143">
        <v>7.3583297046147925E-2</v>
      </c>
      <c r="H25" s="143" t="s">
        <v>457</v>
      </c>
      <c r="I25" s="143">
        <v>9.1686174038499383E-3</v>
      </c>
      <c r="J25" s="143">
        <v>9.1686174038499383E-3</v>
      </c>
      <c r="K25" s="143">
        <v>9.1686174038499383E-3</v>
      </c>
      <c r="L25" s="143">
        <v>4.4009363538479703E-3</v>
      </c>
      <c r="M25" s="143">
        <v>0.97624910008500743</v>
      </c>
      <c r="N25" s="143">
        <v>3.090467935292338E-4</v>
      </c>
      <c r="O25" s="143">
        <v>2.3178509514692536E-5</v>
      </c>
      <c r="P25" s="143">
        <v>4.6357019029385067E-4</v>
      </c>
      <c r="Q25" s="143">
        <v>1.1589254757346267E-4</v>
      </c>
      <c r="R25" s="143">
        <v>7.7261698382308458E-4</v>
      </c>
      <c r="S25" s="143">
        <v>8.4987868220539296E-4</v>
      </c>
      <c r="T25" s="143">
        <v>3.0904679352923384E-5</v>
      </c>
      <c r="U25" s="143">
        <v>4.2493934110269648E-4</v>
      </c>
      <c r="V25" s="143">
        <v>0.11202946265434725</v>
      </c>
      <c r="W25" s="143" t="s">
        <v>457</v>
      </c>
      <c r="X25" s="143" t="s">
        <v>457</v>
      </c>
      <c r="Y25" s="143" t="s">
        <v>457</v>
      </c>
      <c r="Z25" s="143" t="s">
        <v>457</v>
      </c>
      <c r="AA25" s="143" t="s">
        <v>457</v>
      </c>
      <c r="AB25" s="143" t="s">
        <v>457</v>
      </c>
      <c r="AC25" s="143" t="s">
        <v>430</v>
      </c>
      <c r="AD25" s="143" t="s">
        <v>430</v>
      </c>
      <c r="AE25" s="149"/>
      <c r="AF25" s="145">
        <v>3863.0849191154225</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0.15744290239924247</v>
      </c>
      <c r="F26" s="143">
        <v>9.1486429142979414E-3</v>
      </c>
      <c r="G26" s="143">
        <v>9.4787749024079996E-3</v>
      </c>
      <c r="H26" s="143" t="s">
        <v>457</v>
      </c>
      <c r="I26" s="143">
        <v>8.0817672699591407E-4</v>
      </c>
      <c r="J26" s="143">
        <v>8.0817672699591407E-4</v>
      </c>
      <c r="K26" s="143">
        <v>8.0817672699591407E-4</v>
      </c>
      <c r="L26" s="143">
        <v>3.8792482895803871E-4</v>
      </c>
      <c r="M26" s="143">
        <v>9.4295769355086267E-2</v>
      </c>
      <c r="N26" s="143">
        <v>5.8843828870490812E-4</v>
      </c>
      <c r="O26" s="143">
        <v>6.0453114723738436E-6</v>
      </c>
      <c r="P26" s="143">
        <v>7.3052007225254647E-5</v>
      </c>
      <c r="Q26" s="143">
        <v>1.5396335139646994E-5</v>
      </c>
      <c r="R26" s="143">
        <v>1.0921645648653555E-4</v>
      </c>
      <c r="S26" s="143">
        <v>1.1642290213518909E-4</v>
      </c>
      <c r="T26" s="143">
        <v>7.4998227039058675E-6</v>
      </c>
      <c r="U26" s="143">
        <v>5.5077228845372321E-5</v>
      </c>
      <c r="V26" s="143">
        <v>1.4490199523880986E-2</v>
      </c>
      <c r="W26" s="143" t="s">
        <v>457</v>
      </c>
      <c r="X26" s="143" t="s">
        <v>457</v>
      </c>
      <c r="Y26" s="143" t="s">
        <v>457</v>
      </c>
      <c r="Z26" s="143" t="s">
        <v>457</v>
      </c>
      <c r="AA26" s="143" t="s">
        <v>457</v>
      </c>
      <c r="AB26" s="143" t="s">
        <v>457</v>
      </c>
      <c r="AC26" s="143" t="s">
        <v>430</v>
      </c>
      <c r="AD26" s="143" t="s">
        <v>430</v>
      </c>
      <c r="AE26" s="149"/>
      <c r="AF26" s="145">
        <v>497.92228243267766</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17.514103511626434</v>
      </c>
      <c r="F27" s="143">
        <v>9.1310578400112981</v>
      </c>
      <c r="G27" s="143">
        <v>0.42246782150181766</v>
      </c>
      <c r="H27" s="143">
        <v>2.2993783222898552</v>
      </c>
      <c r="I27" s="143">
        <v>0.82801490001775313</v>
      </c>
      <c r="J27" s="143">
        <v>0.82801490001775235</v>
      </c>
      <c r="K27" s="143">
        <v>0.82801490001775169</v>
      </c>
      <c r="L27" s="143">
        <v>0.62354660546087926</v>
      </c>
      <c r="M27" s="143">
        <v>119.93004876970608</v>
      </c>
      <c r="N27" s="143">
        <v>4.6379705995031745E-2</v>
      </c>
      <c r="O27" s="143">
        <v>3.8480463830948522E-4</v>
      </c>
      <c r="P27" s="143">
        <v>1.9235893782475789E-2</v>
      </c>
      <c r="Q27" s="143">
        <v>5.9718209359233335E-4</v>
      </c>
      <c r="R27" s="143">
        <v>1.7654458814233998E-2</v>
      </c>
      <c r="S27" s="143">
        <v>1.2313554273406706E-2</v>
      </c>
      <c r="T27" s="143">
        <v>4.1256262986374987E-3</v>
      </c>
      <c r="U27" s="143">
        <v>4.2475491056569609E-4</v>
      </c>
      <c r="V27" s="143">
        <v>7.1283068411026176E-2</v>
      </c>
      <c r="W27" s="143">
        <v>1.6130059999999999</v>
      </c>
      <c r="X27" s="143">
        <v>3.7674497107E-2</v>
      </c>
      <c r="Y27" s="143">
        <v>4.24020418732E-2</v>
      </c>
      <c r="Z27" s="143">
        <v>3.2401690601499999E-2</v>
      </c>
      <c r="AA27" s="143">
        <v>3.8225344028899995E-2</v>
      </c>
      <c r="AB27" s="143">
        <v>0.15070357361059999</v>
      </c>
      <c r="AC27" s="143">
        <v>1.6013053E-3</v>
      </c>
      <c r="AD27" s="143">
        <v>3.0590899999999999E-4</v>
      </c>
      <c r="AE27" s="149"/>
      <c r="AF27" s="145">
        <v>111684.41304555075</v>
      </c>
      <c r="AG27" s="145" t="s">
        <v>430</v>
      </c>
      <c r="AH27" s="145" t="s">
        <v>445</v>
      </c>
      <c r="AI27" s="145">
        <v>53.553778614555135</v>
      </c>
      <c r="AJ27" s="145" t="s">
        <v>445</v>
      </c>
      <c r="AK27" s="145" t="s">
        <v>430</v>
      </c>
      <c r="AL27" s="146" t="s">
        <v>50</v>
      </c>
    </row>
    <row r="28" spans="1:38" s="2" customFormat="1" ht="26.25" customHeight="1" thickBot="1" x14ac:dyDescent="0.25">
      <c r="A28" s="70" t="s">
        <v>79</v>
      </c>
      <c r="B28" s="70" t="s">
        <v>82</v>
      </c>
      <c r="C28" s="71" t="s">
        <v>83</v>
      </c>
      <c r="D28" s="72"/>
      <c r="E28" s="143">
        <v>8.1544396714466778</v>
      </c>
      <c r="F28" s="143">
        <v>0.88412292315690166</v>
      </c>
      <c r="G28" s="143">
        <v>4.5837750508210463E-2</v>
      </c>
      <c r="H28" s="143">
        <v>1.0882490856023089E-2</v>
      </c>
      <c r="I28" s="143">
        <v>0.64813681729203554</v>
      </c>
      <c r="J28" s="143">
        <v>0.64813681729203543</v>
      </c>
      <c r="K28" s="143">
        <v>0.64813681729203554</v>
      </c>
      <c r="L28" s="143">
        <v>0.50496977554115474</v>
      </c>
      <c r="M28" s="143">
        <v>3.3473607089043251</v>
      </c>
      <c r="N28" s="143">
        <v>3.793172804214113E-4</v>
      </c>
      <c r="O28" s="143">
        <v>3.0919350934260499E-5</v>
      </c>
      <c r="P28" s="143">
        <v>3.24176965499392E-3</v>
      </c>
      <c r="Q28" s="143">
        <v>6.1553249516219465E-5</v>
      </c>
      <c r="R28" s="143">
        <v>5.1772193572367561E-3</v>
      </c>
      <c r="S28" s="143">
        <v>3.4725682260345154E-3</v>
      </c>
      <c r="T28" s="143">
        <v>1.2795918902156516E-4</v>
      </c>
      <c r="U28" s="143">
        <v>6.1267797163917919E-5</v>
      </c>
      <c r="V28" s="143">
        <v>1.1019639918936177E-2</v>
      </c>
      <c r="W28" s="143">
        <v>0.53225100000000003</v>
      </c>
      <c r="X28" s="143">
        <v>1.5174523064800001E-2</v>
      </c>
      <c r="Y28" s="143">
        <v>1.7006293093200002E-2</v>
      </c>
      <c r="Z28" s="143">
        <v>1.33423090653E-2</v>
      </c>
      <c r="AA28" s="143">
        <v>1.41315286931E-2</v>
      </c>
      <c r="AB28" s="143">
        <v>5.9654653916399999E-2</v>
      </c>
      <c r="AC28" s="143">
        <v>5.1784379999999998E-4</v>
      </c>
      <c r="AD28" s="143">
        <v>9.1382400000000001E-5</v>
      </c>
      <c r="AE28" s="149"/>
      <c r="AF28" s="145">
        <v>26414.139320158756</v>
      </c>
      <c r="AG28" s="145" t="s">
        <v>430</v>
      </c>
      <c r="AH28" s="145" t="s">
        <v>445</v>
      </c>
      <c r="AI28" s="145">
        <v>20.300615282868986</v>
      </c>
      <c r="AJ28" s="145" t="s">
        <v>445</v>
      </c>
      <c r="AK28" s="145" t="s">
        <v>430</v>
      </c>
      <c r="AL28" s="146" t="s">
        <v>50</v>
      </c>
    </row>
    <row r="29" spans="1:38" s="2" customFormat="1" ht="26.25" customHeight="1" thickBot="1" x14ac:dyDescent="0.25">
      <c r="A29" s="70" t="s">
        <v>79</v>
      </c>
      <c r="B29" s="70" t="s">
        <v>84</v>
      </c>
      <c r="C29" s="71" t="s">
        <v>85</v>
      </c>
      <c r="D29" s="72"/>
      <c r="E29" s="143">
        <v>30.950199422839521</v>
      </c>
      <c r="F29" s="143">
        <v>1.2676788961908605</v>
      </c>
      <c r="G29" s="143">
        <v>7.336552306749998E-2</v>
      </c>
      <c r="H29" s="143">
        <v>1.7852243844691543E-2</v>
      </c>
      <c r="I29" s="143">
        <v>0.66217479283679281</v>
      </c>
      <c r="J29" s="143">
        <v>0.66217479283679315</v>
      </c>
      <c r="K29" s="143">
        <v>0.6621747928367927</v>
      </c>
      <c r="L29" s="143">
        <v>0.42680301689782685</v>
      </c>
      <c r="M29" s="143">
        <v>6.1537159337111857</v>
      </c>
      <c r="N29" s="143">
        <v>5.0016436974472615E-4</v>
      </c>
      <c r="O29" s="143">
        <v>4.9238924179576615E-5</v>
      </c>
      <c r="P29" s="143">
        <v>5.2151495520386913E-3</v>
      </c>
      <c r="Q29" s="143">
        <v>9.8444437071181786E-5</v>
      </c>
      <c r="R29" s="143">
        <v>8.361362183759935E-3</v>
      </c>
      <c r="S29" s="143">
        <v>5.6071230907729606E-3</v>
      </c>
      <c r="T29" s="143">
        <v>1.974568660378782E-4</v>
      </c>
      <c r="U29" s="143">
        <v>9.8411025783210328E-5</v>
      </c>
      <c r="V29" s="143">
        <v>1.7712982302338712E-2</v>
      </c>
      <c r="W29" s="143">
        <v>0.3878702</v>
      </c>
      <c r="X29" s="143">
        <v>5.5409998648000003E-3</v>
      </c>
      <c r="Y29" s="143">
        <v>3.3553832513400002E-2</v>
      </c>
      <c r="Z29" s="143">
        <v>3.7494099085199996E-2</v>
      </c>
      <c r="AA29" s="143">
        <v>8.6193331225000013E-3</v>
      </c>
      <c r="AB29" s="143">
        <v>8.5208264585900001E-2</v>
      </c>
      <c r="AC29" s="143">
        <v>3.6938370000000001E-4</v>
      </c>
      <c r="AD29" s="143">
        <v>7.6971200000000006E-5</v>
      </c>
      <c r="AE29" s="149"/>
      <c r="AF29" s="145">
        <v>42583.308285146566</v>
      </c>
      <c r="AG29" s="145" t="s">
        <v>430</v>
      </c>
      <c r="AH29" s="145" t="s">
        <v>445</v>
      </c>
      <c r="AI29" s="145">
        <v>32.807766409483939</v>
      </c>
      <c r="AJ29" s="145" t="s">
        <v>445</v>
      </c>
      <c r="AK29" s="145" t="s">
        <v>430</v>
      </c>
      <c r="AL29" s="146" t="s">
        <v>50</v>
      </c>
    </row>
    <row r="30" spans="1:38" s="2" customFormat="1" ht="26.25" customHeight="1" thickBot="1" x14ac:dyDescent="0.25">
      <c r="A30" s="70" t="s">
        <v>79</v>
      </c>
      <c r="B30" s="70" t="s">
        <v>86</v>
      </c>
      <c r="C30" s="71" t="s">
        <v>87</v>
      </c>
      <c r="D30" s="72"/>
      <c r="E30" s="143">
        <v>4.3697190833269631E-2</v>
      </c>
      <c r="F30" s="143">
        <v>0.24655424346414007</v>
      </c>
      <c r="G30" s="143">
        <v>1.0751795372152444E-3</v>
      </c>
      <c r="H30" s="143">
        <v>3.0860565237976148E-4</v>
      </c>
      <c r="I30" s="143">
        <v>6.1813548536279028E-3</v>
      </c>
      <c r="J30" s="143">
        <v>6.181354853627901E-3</v>
      </c>
      <c r="K30" s="143">
        <v>6.181354853627901E-3</v>
      </c>
      <c r="L30" s="143">
        <v>8.918892879671216E-4</v>
      </c>
      <c r="M30" s="143">
        <v>1.8887261129399591</v>
      </c>
      <c r="N30" s="143">
        <v>1.3692783255577821E-4</v>
      </c>
      <c r="O30" s="143">
        <v>9.8008460684059708E-5</v>
      </c>
      <c r="P30" s="143">
        <v>4.4442329822688081E-5</v>
      </c>
      <c r="Q30" s="143">
        <v>1.5324941318168304E-6</v>
      </c>
      <c r="R30" s="143">
        <v>4.40547841734533E-4</v>
      </c>
      <c r="S30" s="143">
        <v>1.6570296356969088E-2</v>
      </c>
      <c r="T30" s="143">
        <v>6.900186361448585E-4</v>
      </c>
      <c r="U30" s="143">
        <v>9.7583079991386389E-5</v>
      </c>
      <c r="V30" s="143">
        <v>9.7438937465761065E-3</v>
      </c>
      <c r="W30" s="143">
        <v>4.5628999999999999E-3</v>
      </c>
      <c r="X30" s="143">
        <v>5.45260826E-5</v>
      </c>
      <c r="Y30" s="143">
        <v>7.9675293499999991E-5</v>
      </c>
      <c r="Z30" s="143">
        <v>3.9449469700000006E-5</v>
      </c>
      <c r="AA30" s="143">
        <v>9.0448914899999997E-5</v>
      </c>
      <c r="AB30" s="143">
        <v>2.6409976070000001E-4</v>
      </c>
      <c r="AC30" s="143">
        <v>4.5630000000000002E-6</v>
      </c>
      <c r="AD30" s="143">
        <v>2.2717000000000002E-6</v>
      </c>
      <c r="AE30" s="149"/>
      <c r="AF30" s="145">
        <v>228.96913138694865</v>
      </c>
      <c r="AG30" s="145" t="s">
        <v>430</v>
      </c>
      <c r="AH30" s="145" t="s">
        <v>445</v>
      </c>
      <c r="AI30" s="145">
        <v>7.9878176709322693E-2</v>
      </c>
      <c r="AJ30" s="145" t="s">
        <v>445</v>
      </c>
      <c r="AK30" s="145" t="s">
        <v>430</v>
      </c>
      <c r="AL30" s="146" t="s">
        <v>50</v>
      </c>
    </row>
    <row r="31" spans="1:38" s="2" customFormat="1" ht="26.25" customHeight="1" thickBot="1" x14ac:dyDescent="0.25">
      <c r="A31" s="70" t="s">
        <v>79</v>
      </c>
      <c r="B31" s="70" t="s">
        <v>88</v>
      </c>
      <c r="C31" s="71" t="s">
        <v>89</v>
      </c>
      <c r="D31" s="72"/>
      <c r="E31" s="143" t="s">
        <v>430</v>
      </c>
      <c r="F31" s="143">
        <v>2.6557600171855436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0.63362271064630793</v>
      </c>
      <c r="J32" s="143">
        <v>1.1817336243864036</v>
      </c>
      <c r="K32" s="143">
        <v>1.5611206295028976</v>
      </c>
      <c r="L32" s="143">
        <v>0.27959670474396897</v>
      </c>
      <c r="M32" s="143" t="s">
        <v>430</v>
      </c>
      <c r="N32" s="143">
        <v>1.5948972729699369</v>
      </c>
      <c r="O32" s="143">
        <v>7.4424525175905741E-3</v>
      </c>
      <c r="P32" s="143" t="s">
        <v>430</v>
      </c>
      <c r="Q32" s="143">
        <v>5.0428062649619491E-12</v>
      </c>
      <c r="R32" s="143">
        <v>0.59039869550346369</v>
      </c>
      <c r="S32" s="143">
        <v>12.922148263776347</v>
      </c>
      <c r="T32" s="143">
        <v>9.3749767743795676E-2</v>
      </c>
      <c r="U32" s="143">
        <v>1.2726474477269604E-2</v>
      </c>
      <c r="V32" s="143">
        <v>5.0428062649619472</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62861.834315869601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0.35830600004573715</v>
      </c>
      <c r="J33" s="143">
        <v>0.65852775338623126</v>
      </c>
      <c r="K33" s="143">
        <v>1.3170555067724625</v>
      </c>
      <c r="L33" s="143">
        <v>4.2238553973392143E-2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62861.834315869601</v>
      </c>
      <c r="AL33" s="146" t="s">
        <v>431</v>
      </c>
    </row>
    <row r="34" spans="1:38" s="2" customFormat="1" ht="26.25" customHeight="1" thickBot="1" x14ac:dyDescent="0.25">
      <c r="A34" s="70" t="s">
        <v>71</v>
      </c>
      <c r="B34" s="70" t="s">
        <v>94</v>
      </c>
      <c r="C34" s="71" t="s">
        <v>95</v>
      </c>
      <c r="D34" s="72"/>
      <c r="E34" s="143">
        <v>2.0170896785109984</v>
      </c>
      <c r="F34" s="143">
        <v>0.17899746192893404</v>
      </c>
      <c r="G34" s="143">
        <v>0.10502802453197971</v>
      </c>
      <c r="H34" s="143">
        <v>2.6945854483925551E-4</v>
      </c>
      <c r="I34" s="143">
        <v>5.2736886632825733E-2</v>
      </c>
      <c r="J34" s="143">
        <v>5.5431472081218292E-2</v>
      </c>
      <c r="K34" s="143">
        <v>5.8510998307952623E-2</v>
      </c>
      <c r="L34" s="143">
        <v>3.8032148900169212E-2</v>
      </c>
      <c r="M34" s="143">
        <v>0.41188663282571908</v>
      </c>
      <c r="N34" s="143" t="s">
        <v>457</v>
      </c>
      <c r="O34" s="143">
        <v>3.8494077834179359E-4</v>
      </c>
      <c r="P34" s="143" t="s">
        <v>457</v>
      </c>
      <c r="Q34" s="143" t="s">
        <v>457</v>
      </c>
      <c r="R34" s="143">
        <v>1.924703891708968E-3</v>
      </c>
      <c r="S34" s="143">
        <v>6.543993231810491E-2</v>
      </c>
      <c r="T34" s="143">
        <v>2.6945854483925555E-3</v>
      </c>
      <c r="U34" s="143">
        <v>3.8494077834179359E-4</v>
      </c>
      <c r="V34" s="143">
        <v>3.8494077834179359E-2</v>
      </c>
      <c r="W34" s="143">
        <v>1.8080490239797041E-2</v>
      </c>
      <c r="X34" s="143">
        <v>1.1548223350253807E-3</v>
      </c>
      <c r="Y34" s="143">
        <v>1.924703891708968E-3</v>
      </c>
      <c r="Z34" s="143">
        <v>1.7477807231803797E-3</v>
      </c>
      <c r="AA34" s="143">
        <v>4.0178867199548989E-4</v>
      </c>
      <c r="AB34" s="143">
        <v>5.2290956219102182E-3</v>
      </c>
      <c r="AC34" s="143" t="s">
        <v>430</v>
      </c>
      <c r="AD34" s="143" t="s">
        <v>430</v>
      </c>
      <c r="AE34" s="149"/>
      <c r="AF34" s="145">
        <v>1667.1115005076144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6.1209020632009716</v>
      </c>
      <c r="F36" s="143">
        <v>0.21832516913328304</v>
      </c>
      <c r="G36" s="143">
        <v>0.21274386783093138</v>
      </c>
      <c r="H36" s="143" t="s">
        <v>457</v>
      </c>
      <c r="I36" s="143">
        <v>0.10916258456664152</v>
      </c>
      <c r="J36" s="143">
        <v>0.11695991203568736</v>
      </c>
      <c r="K36" s="143">
        <v>0.11695991203568736</v>
      </c>
      <c r="L36" s="143">
        <v>3.625757273106308E-2</v>
      </c>
      <c r="M36" s="143">
        <v>0.57700223270939088</v>
      </c>
      <c r="N36" s="143">
        <v>1.0136525709759571E-2</v>
      </c>
      <c r="O36" s="143">
        <v>7.7973274690458234E-4</v>
      </c>
      <c r="P36" s="143">
        <v>2.3391982407137465E-3</v>
      </c>
      <c r="Q36" s="143">
        <v>3.1189309876183294E-3</v>
      </c>
      <c r="R36" s="143">
        <v>3.8986637345229114E-3</v>
      </c>
      <c r="S36" s="143">
        <v>6.8616481727603235E-2</v>
      </c>
      <c r="T36" s="143">
        <v>7.7973274690458227E-2</v>
      </c>
      <c r="U36" s="143">
        <v>7.7973274690458227E-3</v>
      </c>
      <c r="V36" s="143">
        <v>9.3567929628549859E-2</v>
      </c>
      <c r="W36" s="143">
        <v>1.0136525709759571E-2</v>
      </c>
      <c r="X36" s="143" t="s">
        <v>457</v>
      </c>
      <c r="Y36" s="143" t="s">
        <v>457</v>
      </c>
      <c r="Z36" s="143" t="s">
        <v>457</v>
      </c>
      <c r="AA36" s="143" t="s">
        <v>457</v>
      </c>
      <c r="AB36" s="143" t="s">
        <v>457</v>
      </c>
      <c r="AC36" s="143">
        <v>6.2378619752366587E-3</v>
      </c>
      <c r="AD36" s="143">
        <v>2.9629844382374126E-3</v>
      </c>
      <c r="AE36" s="149"/>
      <c r="AF36" s="145">
        <v>3376.8867909671649</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0.12883465109411674</v>
      </c>
      <c r="F37" s="143">
        <v>4.2944883698038906E-3</v>
      </c>
      <c r="G37" s="143">
        <v>2.8303639799586941E-4</v>
      </c>
      <c r="H37" s="143" t="s">
        <v>457</v>
      </c>
      <c r="I37" s="143">
        <v>5.3681104622548632E-4</v>
      </c>
      <c r="J37" s="143">
        <v>5.3681104622548632E-4</v>
      </c>
      <c r="K37" s="143">
        <v>5.3681104622548632E-4</v>
      </c>
      <c r="L37" s="143">
        <v>1.3420276155637159E-5</v>
      </c>
      <c r="M37" s="143">
        <v>1.2883465109411673E-2</v>
      </c>
      <c r="N37" s="143">
        <v>4.0260828466911477E-6</v>
      </c>
      <c r="O37" s="143">
        <v>6.7101380778185801E-7</v>
      </c>
      <c r="P37" s="143">
        <v>2.6840552311274322E-4</v>
      </c>
      <c r="Q37" s="143">
        <v>3.2208662773529177E-4</v>
      </c>
      <c r="R37" s="143">
        <v>2.0398819756568483E-6</v>
      </c>
      <c r="S37" s="143">
        <v>2.0398819756568485E-7</v>
      </c>
      <c r="T37" s="143">
        <v>1.3688681678749903E-6</v>
      </c>
      <c r="U37" s="143">
        <v>2.9524607542401747E-5</v>
      </c>
      <c r="V37" s="143">
        <v>4.0260828466911477E-6</v>
      </c>
      <c r="W37" s="143">
        <v>1.3420276155637159E-3</v>
      </c>
      <c r="X37" s="143" t="s">
        <v>457</v>
      </c>
      <c r="Y37" s="143" t="s">
        <v>457</v>
      </c>
      <c r="Z37" s="143" t="s">
        <v>457</v>
      </c>
      <c r="AA37" s="143" t="s">
        <v>457</v>
      </c>
      <c r="AB37" s="143" t="s">
        <v>457</v>
      </c>
      <c r="AC37" s="143" t="s">
        <v>457</v>
      </c>
      <c r="AD37" s="143" t="s">
        <v>457</v>
      </c>
      <c r="AE37" s="149"/>
      <c r="AF37" s="145" t="s">
        <v>445</v>
      </c>
      <c r="AG37" s="145" t="s">
        <v>430</v>
      </c>
      <c r="AH37" s="145">
        <v>2684.0552311274319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3.1381696447296274</v>
      </c>
      <c r="F39" s="143">
        <v>0.61511481579468652</v>
      </c>
      <c r="G39" s="143">
        <v>1.7972759748592086</v>
      </c>
      <c r="H39" s="143">
        <v>2.1415376430340416E-3</v>
      </c>
      <c r="I39" s="143">
        <v>0.44790918061755902</v>
      </c>
      <c r="J39" s="143">
        <v>0.55284377425624076</v>
      </c>
      <c r="K39" s="143">
        <v>0.67449672746534906</v>
      </c>
      <c r="L39" s="143">
        <v>0.18350159131290533</v>
      </c>
      <c r="M39" s="143">
        <v>2.2406309763201175</v>
      </c>
      <c r="N39" s="143">
        <v>0.45287349016727607</v>
      </c>
      <c r="O39" s="143">
        <v>8.4360079681626548E-3</v>
      </c>
      <c r="P39" s="143">
        <v>1.2075693006753256E-2</v>
      </c>
      <c r="Q39" s="143">
        <v>2.4777786640329463E-2</v>
      </c>
      <c r="R39" s="143">
        <v>0.25877307133214555</v>
      </c>
      <c r="S39" s="143">
        <v>0.15605175584159786</v>
      </c>
      <c r="T39" s="143">
        <v>4.9368614666913722</v>
      </c>
      <c r="U39" s="143">
        <v>4.7312691902414586E-3</v>
      </c>
      <c r="V39" s="143">
        <v>0.41265018897259259</v>
      </c>
      <c r="W39" s="143">
        <v>0.35713593715163583</v>
      </c>
      <c r="X39" s="143">
        <v>9.8258380584243465E-2</v>
      </c>
      <c r="Y39" s="143">
        <v>0.39223741194005296</v>
      </c>
      <c r="Z39" s="143">
        <v>7.4730537924566381E-2</v>
      </c>
      <c r="AA39" s="143">
        <v>6.4702789485412651E-2</v>
      </c>
      <c r="AB39" s="143">
        <v>0.62992911993427547</v>
      </c>
      <c r="AC39" s="143">
        <v>5.1583222052026222E-3</v>
      </c>
      <c r="AD39" s="143">
        <v>0.1930361963945163</v>
      </c>
      <c r="AE39" s="149"/>
      <c r="AF39" s="145">
        <v>19309.798595835069</v>
      </c>
      <c r="AG39" s="145">
        <v>1135.4901773463362</v>
      </c>
      <c r="AH39" s="145">
        <v>13720.537151075281</v>
      </c>
      <c r="AI39" s="145">
        <v>57.879395757676797</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5.8252832839466917</v>
      </c>
      <c r="F41" s="143">
        <v>10.650625622133605</v>
      </c>
      <c r="G41" s="143">
        <v>10.777442392718569</v>
      </c>
      <c r="H41" s="143">
        <v>5.2225976999521466E-2</v>
      </c>
      <c r="I41" s="143">
        <v>8.9255154018488732</v>
      </c>
      <c r="J41" s="143">
        <v>9.0646413838035897</v>
      </c>
      <c r="K41" s="143">
        <v>9.9319360291579741</v>
      </c>
      <c r="L41" s="143">
        <v>0.59042546917022198</v>
      </c>
      <c r="M41" s="143">
        <v>25.355570212922434</v>
      </c>
      <c r="N41" s="143">
        <v>2.7538635959841753</v>
      </c>
      <c r="O41" s="143">
        <v>4.0732928625916542E-2</v>
      </c>
      <c r="P41" s="143">
        <v>0.11587248679148889</v>
      </c>
      <c r="Q41" s="143">
        <v>5.6232105306754342E-2</v>
      </c>
      <c r="R41" s="143">
        <v>0.26067328712737969</v>
      </c>
      <c r="S41" s="143">
        <v>0.47905829628556795</v>
      </c>
      <c r="T41" s="143">
        <v>0.26876453749076945</v>
      </c>
      <c r="U41" s="143">
        <v>2.5247424723339935</v>
      </c>
      <c r="V41" s="143">
        <v>5.0057279681867337</v>
      </c>
      <c r="W41" s="143">
        <v>17.493761414995902</v>
      </c>
      <c r="X41" s="143">
        <v>4.919995779982365</v>
      </c>
      <c r="Y41" s="143">
        <v>7.0154154604271772</v>
      </c>
      <c r="Z41" s="143">
        <v>2.7648938769290616</v>
      </c>
      <c r="AA41" s="143">
        <v>2.366932470190954</v>
      </c>
      <c r="AB41" s="143">
        <v>17.067237587529558</v>
      </c>
      <c r="AC41" s="143">
        <v>1.6552651043247733E-2</v>
      </c>
      <c r="AD41" s="143">
        <v>3.5756889338084328</v>
      </c>
      <c r="AE41" s="149"/>
      <c r="AF41" s="145">
        <v>46708.430012276425</v>
      </c>
      <c r="AG41" s="145">
        <v>21033.232901492818</v>
      </c>
      <c r="AH41" s="145">
        <v>26464.103680449603</v>
      </c>
      <c r="AI41" s="145">
        <v>702.4093288644367</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0.11271491113742664</v>
      </c>
      <c r="F43" s="143">
        <v>1.1271491113742664E-2</v>
      </c>
      <c r="G43" s="143">
        <v>7.1010394016578771E-2</v>
      </c>
      <c r="H43" s="143" t="s">
        <v>457</v>
      </c>
      <c r="I43" s="143">
        <v>1.8597960337675395E-2</v>
      </c>
      <c r="J43" s="143">
        <v>2.4233705894546723E-2</v>
      </c>
      <c r="K43" s="143">
        <v>3.0996600562792326E-2</v>
      </c>
      <c r="L43" s="143">
        <v>1.0414857789098222E-2</v>
      </c>
      <c r="M43" s="143">
        <v>4.5085964454970658E-2</v>
      </c>
      <c r="N43" s="143">
        <v>1.8034385781988262E-2</v>
      </c>
      <c r="O43" s="143">
        <v>3.3814473341227988E-4</v>
      </c>
      <c r="P43" s="143">
        <v>1.1271491113742665E-4</v>
      </c>
      <c r="Q43" s="143">
        <v>1.1271491113742664E-3</v>
      </c>
      <c r="R43" s="143">
        <v>1.4427508625590611E-2</v>
      </c>
      <c r="S43" s="143">
        <v>8.1154736018947179E-3</v>
      </c>
      <c r="T43" s="143">
        <v>0.2930587689573092</v>
      </c>
      <c r="U43" s="143">
        <v>1.1271491113742665E-4</v>
      </c>
      <c r="V43" s="143">
        <v>9.0171928909941312E-3</v>
      </c>
      <c r="W43" s="143">
        <v>6.7628946682455979E-3</v>
      </c>
      <c r="X43" s="143">
        <v>2.1415833116111057E-3</v>
      </c>
      <c r="Y43" s="143">
        <v>1.6907236670613994E-2</v>
      </c>
      <c r="Z43" s="143">
        <v>1.9161534893362528E-3</v>
      </c>
      <c r="AA43" s="143">
        <v>1.6907236670613995E-3</v>
      </c>
      <c r="AB43" s="143">
        <v>2.2655697138622755E-2</v>
      </c>
      <c r="AC43" s="143">
        <v>2.4797280450233856E-4</v>
      </c>
      <c r="AD43" s="143">
        <v>1.4652938447865463E-7</v>
      </c>
      <c r="AE43" s="149"/>
      <c r="AF43" s="145">
        <v>1127.1491113742663</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8.3087721685841149</v>
      </c>
      <c r="F44" s="143">
        <v>0.85335137186535737</v>
      </c>
      <c r="G44" s="143">
        <v>0.63909354614920888</v>
      </c>
      <c r="H44" s="143">
        <v>1.8264063103941865E-3</v>
      </c>
      <c r="I44" s="143">
        <v>0.45820955534525548</v>
      </c>
      <c r="J44" s="143">
        <v>0.45820955534525548</v>
      </c>
      <c r="K44" s="143">
        <v>0.45827269653100505</v>
      </c>
      <c r="L44" s="143">
        <v>0.25659735099334308</v>
      </c>
      <c r="M44" s="143">
        <v>2.7465966741103109</v>
      </c>
      <c r="N44" s="143" t="s">
        <v>457</v>
      </c>
      <c r="O44" s="143">
        <v>2.3423573677993498E-3</v>
      </c>
      <c r="P44" s="143" t="s">
        <v>457</v>
      </c>
      <c r="Q44" s="143" t="s">
        <v>457</v>
      </c>
      <c r="R44" s="143">
        <v>1.1711786838996747E-2</v>
      </c>
      <c r="S44" s="143">
        <v>0.39820075252588938</v>
      </c>
      <c r="T44" s="143">
        <v>1.6396501574595448E-2</v>
      </c>
      <c r="U44" s="143">
        <v>2.3423573677993498E-3</v>
      </c>
      <c r="V44" s="143">
        <v>0.23423573677993495</v>
      </c>
      <c r="W44" s="143" t="s">
        <v>457</v>
      </c>
      <c r="X44" s="143">
        <v>7.0270721033980485E-3</v>
      </c>
      <c r="Y44" s="143">
        <v>1.1711786838996747E-2</v>
      </c>
      <c r="Z44" s="143" t="s">
        <v>457</v>
      </c>
      <c r="AA44" s="143" t="s">
        <v>457</v>
      </c>
      <c r="AB44" s="143">
        <v>1.8738858942394795E-2</v>
      </c>
      <c r="AC44" s="143" t="s">
        <v>429</v>
      </c>
      <c r="AD44" s="143" t="s">
        <v>429</v>
      </c>
      <c r="AE44" s="149"/>
      <c r="AF44" s="145">
        <v>10144.342002368396</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3.1682742092107974</v>
      </c>
      <c r="F45" s="143">
        <v>0.11300850682535327</v>
      </c>
      <c r="G45" s="143">
        <v>0.1101195383714408</v>
      </c>
      <c r="H45" s="143" t="s">
        <v>457</v>
      </c>
      <c r="I45" s="143">
        <v>5.6504253412676633E-2</v>
      </c>
      <c r="J45" s="143">
        <v>6.0540271513582107E-2</v>
      </c>
      <c r="K45" s="143">
        <v>6.0540271513582107E-2</v>
      </c>
      <c r="L45" s="143">
        <v>1.8767484169210452E-2</v>
      </c>
      <c r="M45" s="143">
        <v>0.29866533946700508</v>
      </c>
      <c r="N45" s="143">
        <v>5.2468235311771173E-3</v>
      </c>
      <c r="O45" s="143">
        <v>4.0360181009054745E-4</v>
      </c>
      <c r="P45" s="143">
        <v>1.2108054302716422E-3</v>
      </c>
      <c r="Q45" s="143">
        <v>1.6144072403621898E-3</v>
      </c>
      <c r="R45" s="143">
        <v>2.0180090504527373E-3</v>
      </c>
      <c r="S45" s="143">
        <v>3.5516959287968171E-2</v>
      </c>
      <c r="T45" s="143">
        <v>4.0360181009054745E-2</v>
      </c>
      <c r="U45" s="143">
        <v>4.0360181009054747E-3</v>
      </c>
      <c r="V45" s="143">
        <v>4.8432217210865686E-2</v>
      </c>
      <c r="W45" s="143">
        <v>5.2468235311771173E-3</v>
      </c>
      <c r="X45" s="143" t="s">
        <v>457</v>
      </c>
      <c r="Y45" s="143" t="s">
        <v>457</v>
      </c>
      <c r="Z45" s="143" t="s">
        <v>457</v>
      </c>
      <c r="AA45" s="143" t="s">
        <v>457</v>
      </c>
      <c r="AB45" s="143" t="s">
        <v>457</v>
      </c>
      <c r="AC45" s="143">
        <v>3.2288144807243796E-3</v>
      </c>
      <c r="AD45" s="143">
        <v>1.5336868783440802E-3</v>
      </c>
      <c r="AE45" s="149"/>
      <c r="AF45" s="145">
        <v>1747.9291804990603</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1.3341530528708005E-2</v>
      </c>
      <c r="J48" s="143">
        <v>0.13341530528708007</v>
      </c>
      <c r="K48" s="143">
        <v>0.33353826321770019</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2.7622354010422741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3.1323219696</v>
      </c>
      <c r="AL52" s="146" t="s">
        <v>133</v>
      </c>
    </row>
    <row r="53" spans="1:38" s="2" customFormat="1" ht="26.25" customHeight="1" thickBot="1" x14ac:dyDescent="0.25">
      <c r="A53" s="70" t="s">
        <v>120</v>
      </c>
      <c r="B53" s="74" t="s">
        <v>134</v>
      </c>
      <c r="C53" s="76" t="s">
        <v>135</v>
      </c>
      <c r="D53" s="73"/>
      <c r="E53" s="143" t="s">
        <v>430</v>
      </c>
      <c r="F53" s="143">
        <v>3.824666468283735</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1.7365821568660289</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4400.1197023919094</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231.22449300000002</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4.8246799999999996E-3</v>
      </c>
      <c r="J59" s="143">
        <v>5.4734900000000001E-3</v>
      </c>
      <c r="K59" s="143">
        <v>6.2137499999999997E-3</v>
      </c>
      <c r="L59" s="143">
        <v>9.5150953599999999E-5</v>
      </c>
      <c r="M59" s="143" t="s">
        <v>429</v>
      </c>
      <c r="N59" s="143">
        <v>8.8522354261571526E-2</v>
      </c>
      <c r="O59" s="143">
        <v>2.5886396331842391E-4</v>
      </c>
      <c r="P59" s="143">
        <v>6.2966909996373371E-4</v>
      </c>
      <c r="Q59" s="143">
        <v>1.8475320897139464E-4</v>
      </c>
      <c r="R59" s="143">
        <v>1.8475320897139468E-3</v>
      </c>
      <c r="S59" s="143">
        <v>1.8475320897139468E-3</v>
      </c>
      <c r="T59" s="143">
        <v>3.3638061875428402E-3</v>
      </c>
      <c r="U59" s="143">
        <v>1.2243565832628138E-4</v>
      </c>
      <c r="V59" s="143">
        <v>3.031684846262964E-2</v>
      </c>
      <c r="W59" s="143">
        <v>9.9450000000000007E-3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1.4089999999999998</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0.5641298120588234</v>
      </c>
      <c r="J60" s="143">
        <v>5.6412981205882335</v>
      </c>
      <c r="K60" s="143">
        <v>11.508248165999998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112.82596241176469</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0.21120968037844123</v>
      </c>
      <c r="J61" s="143">
        <v>2.1120968037844117</v>
      </c>
      <c r="K61" s="143">
        <v>7.0483852145562205</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20956317.891310971</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6.7695577447058828E-8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112.82596241176469</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3.8896949600000001E-2</v>
      </c>
      <c r="X63" s="143">
        <v>1.9341000000000001E-2</v>
      </c>
      <c r="Y63" s="143" t="s">
        <v>430</v>
      </c>
      <c r="Z63" s="143">
        <v>3.2164999999999997E-3</v>
      </c>
      <c r="AA63" s="143" t="s">
        <v>430</v>
      </c>
      <c r="AB63" s="143">
        <v>2.2557500000000001E-2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0.15</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1.011276E-3</v>
      </c>
      <c r="J73" s="143">
        <v>1.4326409999999999E-3</v>
      </c>
      <c r="K73" s="143">
        <v>1.68546E-3</v>
      </c>
      <c r="L73" s="143" t="s">
        <v>457</v>
      </c>
      <c r="M73" s="143" t="s">
        <v>445</v>
      </c>
      <c r="N73" s="143">
        <v>3.5056294117647054E-2</v>
      </c>
      <c r="O73" s="143">
        <v>7.2141960784313742E-4</v>
      </c>
      <c r="P73" s="143" t="s">
        <v>445</v>
      </c>
      <c r="Q73" s="143">
        <v>1.449470588235294E-3</v>
      </c>
      <c r="R73" s="143">
        <v>5.3147254901960784E-3</v>
      </c>
      <c r="S73" s="143" t="s">
        <v>445</v>
      </c>
      <c r="T73" s="143">
        <v>2.4157843137254903E-3</v>
      </c>
      <c r="U73" s="143" t="s">
        <v>445</v>
      </c>
      <c r="V73" s="143">
        <v>3.6157843137254904E-2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1.0921682323922438E-2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2.4500000000000003E-5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5.96E-3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4.6000000000000001E-4</v>
      </c>
      <c r="O80" s="143">
        <v>2.0000000000000002E-5</v>
      </c>
      <c r="P80" s="143" t="s">
        <v>445</v>
      </c>
      <c r="Q80" s="143" t="s">
        <v>445</v>
      </c>
      <c r="R80" s="143">
        <v>0.19448799999999999</v>
      </c>
      <c r="S80" s="143">
        <v>1.9620000000000002E-3</v>
      </c>
      <c r="T80" s="143">
        <v>3.9839999999999997E-3</v>
      </c>
      <c r="U80" s="143" t="s">
        <v>445</v>
      </c>
      <c r="V80" s="143">
        <v>0.172264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9.5705868999999986</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5.6000000000000001E-2</v>
      </c>
      <c r="G83" s="143" t="s">
        <v>457</v>
      </c>
      <c r="H83" s="143" t="s">
        <v>430</v>
      </c>
      <c r="I83" s="143">
        <v>0.35</v>
      </c>
      <c r="J83" s="143">
        <v>7</v>
      </c>
      <c r="K83" s="143">
        <v>52.5</v>
      </c>
      <c r="L83" s="143">
        <v>1.9949999999999999E-2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3.5</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6.3784643918298753</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1.6738262067775989</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3.2977018929000002</v>
      </c>
      <c r="AL86" s="146" t="s">
        <v>220</v>
      </c>
    </row>
    <row r="87" spans="1:38" s="2" customFormat="1" ht="26.25" customHeight="1" thickBot="1" x14ac:dyDescent="0.25">
      <c r="A87" s="70" t="s">
        <v>209</v>
      </c>
      <c r="B87" s="76" t="s">
        <v>221</v>
      </c>
      <c r="C87" s="80" t="s">
        <v>222</v>
      </c>
      <c r="D87" s="72"/>
      <c r="E87" s="143" t="s">
        <v>430</v>
      </c>
      <c r="F87" s="143">
        <v>0.12393195550829916</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0.39630500000000002</v>
      </c>
      <c r="AL87" s="146" t="s">
        <v>220</v>
      </c>
    </row>
    <row r="88" spans="1:38" s="2" customFormat="1" ht="26.25" customHeight="1" thickBot="1" x14ac:dyDescent="0.25">
      <c r="A88" s="70" t="s">
        <v>209</v>
      </c>
      <c r="B88" s="76" t="s">
        <v>223</v>
      </c>
      <c r="C88" s="80" t="s">
        <v>224</v>
      </c>
      <c r="D88" s="72"/>
      <c r="E88" s="143" t="s">
        <v>457</v>
      </c>
      <c r="F88" s="143">
        <v>1.2465753491309528</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2.6280000000000001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3.81041358475</v>
      </c>
      <c r="G90" s="143" t="s">
        <v>430</v>
      </c>
      <c r="H90" s="143" t="s">
        <v>430</v>
      </c>
      <c r="I90" s="143">
        <v>1.074E-2</v>
      </c>
      <c r="J90" s="143">
        <v>1.6109999999999999E-2</v>
      </c>
      <c r="K90" s="143">
        <v>1.9689999999999999E-2</v>
      </c>
      <c r="L90" s="143" t="s">
        <v>430</v>
      </c>
      <c r="M90" s="143" t="s">
        <v>430</v>
      </c>
      <c r="N90" s="143">
        <v>3.0585348613764129E-4</v>
      </c>
      <c r="O90" s="143">
        <v>4.0095081703699735E-2</v>
      </c>
      <c r="P90" s="143" t="s">
        <v>445</v>
      </c>
      <c r="Q90" s="143" t="s">
        <v>445</v>
      </c>
      <c r="R90" s="143">
        <v>0.17687912451333473</v>
      </c>
      <c r="S90" s="143">
        <v>7.1428129980321833</v>
      </c>
      <c r="T90" s="143">
        <v>0.29378517087136691</v>
      </c>
      <c r="U90" s="143">
        <v>4.1824542983882315E-2</v>
      </c>
      <c r="V90" s="143">
        <v>4.1474469716616342</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17.899999999999999</v>
      </c>
      <c r="AL90" s="146" t="s">
        <v>447</v>
      </c>
    </row>
    <row r="91" spans="1:38" s="2" customFormat="1" ht="26.25" customHeight="1" thickBot="1" x14ac:dyDescent="0.25">
      <c r="A91" s="70" t="s">
        <v>209</v>
      </c>
      <c r="B91" s="74" t="s">
        <v>405</v>
      </c>
      <c r="C91" s="76" t="s">
        <v>229</v>
      </c>
      <c r="D91" s="72"/>
      <c r="E91" s="143">
        <v>1.1957224545005063E-2</v>
      </c>
      <c r="F91" s="143">
        <v>3.2118576863999992E-2</v>
      </c>
      <c r="G91" s="143">
        <v>1.4286069352034505E-4</v>
      </c>
      <c r="H91" s="143">
        <v>2.753968884E-2</v>
      </c>
      <c r="I91" s="143">
        <v>0.18163089390908832</v>
      </c>
      <c r="J91" s="143">
        <v>0.18390058135117646</v>
      </c>
      <c r="K91" s="143">
        <v>0.18436937256733096</v>
      </c>
      <c r="L91" s="143">
        <v>7.1669551679999999E-2</v>
      </c>
      <c r="M91" s="143">
        <v>0.36598566474763922</v>
      </c>
      <c r="N91" s="143">
        <v>3.7087014476804799E-2</v>
      </c>
      <c r="O91" s="143">
        <v>3.5904787040798046E-2</v>
      </c>
      <c r="P91" s="143">
        <v>2.6963773280330022E-6</v>
      </c>
      <c r="Q91" s="143">
        <v>6.2915470987436717E-5</v>
      </c>
      <c r="R91" s="143">
        <v>7.3795590030376903E-4</v>
      </c>
      <c r="S91" s="143">
        <v>5.6838136079414958E-2</v>
      </c>
      <c r="T91" s="143">
        <v>1.9336533882122631E-2</v>
      </c>
      <c r="U91" s="143" t="s">
        <v>457</v>
      </c>
      <c r="V91" s="143">
        <v>3.0216652925062818E-2</v>
      </c>
      <c r="W91" s="143">
        <v>6.6360696000000003E-4</v>
      </c>
      <c r="X91" s="143">
        <v>7.8884957310000007E-4</v>
      </c>
      <c r="Y91" s="143">
        <v>3.2499484550000004E-4</v>
      </c>
      <c r="Z91" s="143">
        <v>3.2499484550000004E-4</v>
      </c>
      <c r="AA91" s="143">
        <v>3.2499484550000004E-4</v>
      </c>
      <c r="AB91" s="143">
        <v>1.7638341096E-3</v>
      </c>
      <c r="AC91" s="143" t="s">
        <v>457</v>
      </c>
      <c r="AD91" s="143" t="s">
        <v>457</v>
      </c>
      <c r="AE91" s="149"/>
      <c r="AF91" s="145" t="s">
        <v>430</v>
      </c>
      <c r="AG91" s="145" t="s">
        <v>430</v>
      </c>
      <c r="AH91" s="145" t="s">
        <v>430</v>
      </c>
      <c r="AI91" s="145" t="s">
        <v>430</v>
      </c>
      <c r="AJ91" s="145" t="s">
        <v>430</v>
      </c>
      <c r="AK91" s="145">
        <v>6636.0695999999998</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13.521609630625374</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7.8393321847342411E-7</v>
      </c>
      <c r="X98" s="143" t="s">
        <v>457</v>
      </c>
      <c r="Y98" s="143" t="s">
        <v>457</v>
      </c>
      <c r="Z98" s="143" t="s">
        <v>457</v>
      </c>
      <c r="AA98" s="143" t="s">
        <v>457</v>
      </c>
      <c r="AB98" s="143" t="s">
        <v>457</v>
      </c>
      <c r="AC98" s="143" t="s">
        <v>457</v>
      </c>
      <c r="AD98" s="143">
        <v>9.3884217781248398E-3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4.1432434574632547E-2</v>
      </c>
      <c r="F99" s="143">
        <v>7.2115417548978664</v>
      </c>
      <c r="G99" s="143" t="s">
        <v>430</v>
      </c>
      <c r="H99" s="143">
        <v>10.657513823393939</v>
      </c>
      <c r="I99" s="143">
        <v>0.14892368079170512</v>
      </c>
      <c r="J99" s="143">
        <v>0.22797016706108678</v>
      </c>
      <c r="K99" s="143">
        <v>0.50016670002809338</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1053.75</v>
      </c>
      <c r="AL99" s="146" t="s">
        <v>246</v>
      </c>
    </row>
    <row r="100" spans="1:38" s="2" customFormat="1" ht="26.25" customHeight="1" thickBot="1" x14ac:dyDescent="0.25">
      <c r="A100" s="70" t="s">
        <v>244</v>
      </c>
      <c r="B100" s="70" t="s">
        <v>247</v>
      </c>
      <c r="C100" s="71" t="s">
        <v>409</v>
      </c>
      <c r="D100" s="84"/>
      <c r="E100" s="143">
        <v>0.5518283052978028</v>
      </c>
      <c r="F100" s="143">
        <v>26.351244810285696</v>
      </c>
      <c r="G100" s="143" t="s">
        <v>430</v>
      </c>
      <c r="H100" s="143">
        <v>30.64521223421675</v>
      </c>
      <c r="I100" s="143">
        <v>0.31077037846867495</v>
      </c>
      <c r="J100" s="143">
        <v>0.46913958990095656</v>
      </c>
      <c r="K100" s="143">
        <v>1.0323043069992996</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5871.5009999999993</v>
      </c>
      <c r="AL100" s="146" t="s">
        <v>246</v>
      </c>
    </row>
    <row r="101" spans="1:38" s="2" customFormat="1" ht="26.25" customHeight="1" thickBot="1" x14ac:dyDescent="0.25">
      <c r="A101" s="70" t="s">
        <v>244</v>
      </c>
      <c r="B101" s="70" t="s">
        <v>248</v>
      </c>
      <c r="C101" s="71" t="s">
        <v>249</v>
      </c>
      <c r="D101" s="84"/>
      <c r="E101" s="143">
        <v>6.0170764291399788E-2</v>
      </c>
      <c r="F101" s="143">
        <v>0.45577869181693298</v>
      </c>
      <c r="G101" s="143" t="s">
        <v>430</v>
      </c>
      <c r="H101" s="143">
        <v>1.3950808511806605</v>
      </c>
      <c r="I101" s="143">
        <v>1.1067355913657536E-2</v>
      </c>
      <c r="J101" s="143">
        <v>3.3202067740972604E-2</v>
      </c>
      <c r="K101" s="143">
        <v>7.7471491395602762E-2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6187.1504999999997</v>
      </c>
      <c r="AL101" s="146" t="s">
        <v>246</v>
      </c>
    </row>
    <row r="102" spans="1:38" s="2" customFormat="1" ht="26.25" customHeight="1" thickBot="1" x14ac:dyDescent="0.25">
      <c r="A102" s="70" t="s">
        <v>244</v>
      </c>
      <c r="B102" s="70" t="s">
        <v>250</v>
      </c>
      <c r="C102" s="71" t="s">
        <v>387</v>
      </c>
      <c r="D102" s="84"/>
      <c r="E102" s="143">
        <v>2.4226323830857143E-3</v>
      </c>
      <c r="F102" s="143">
        <v>2.6320747135216704</v>
      </c>
      <c r="G102" s="143" t="s">
        <v>430</v>
      </c>
      <c r="H102" s="143">
        <v>5.0390057108481372</v>
      </c>
      <c r="I102" s="143">
        <v>8.5831999999999992E-3</v>
      </c>
      <c r="J102" s="143">
        <v>0.19366600000000003</v>
      </c>
      <c r="K102" s="143">
        <v>1.3243830000000001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1631.6</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9.5785349988209583E-4</v>
      </c>
      <c r="F104" s="143">
        <v>1.064266955322677E-3</v>
      </c>
      <c r="G104" s="143" t="s">
        <v>430</v>
      </c>
      <c r="H104" s="143">
        <v>1.3108404728685845E-2</v>
      </c>
      <c r="I104" s="143">
        <v>1.4515614246575344E-5</v>
      </c>
      <c r="J104" s="143">
        <v>4.3546842739726025E-5</v>
      </c>
      <c r="K104" s="143">
        <v>1.016092997260274E-4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6.7</v>
      </c>
      <c r="AL104" s="146" t="s">
        <v>246</v>
      </c>
    </row>
    <row r="105" spans="1:38" s="2" customFormat="1" ht="26.25" customHeight="1" thickBot="1" x14ac:dyDescent="0.25">
      <c r="A105" s="70" t="s">
        <v>244</v>
      </c>
      <c r="B105" s="70" t="s">
        <v>255</v>
      </c>
      <c r="C105" s="71" t="s">
        <v>256</v>
      </c>
      <c r="D105" s="84"/>
      <c r="E105" s="143">
        <v>3.1571773528951234E-2</v>
      </c>
      <c r="F105" s="143">
        <v>0.1596423218817962</v>
      </c>
      <c r="G105" s="143" t="s">
        <v>430</v>
      </c>
      <c r="H105" s="143">
        <v>0.73968644298008923</v>
      </c>
      <c r="I105" s="143">
        <v>5.9789589041095896E-3</v>
      </c>
      <c r="J105" s="143">
        <v>9.3955068493150676E-3</v>
      </c>
      <c r="K105" s="143">
        <v>2.0499287671232873E-2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86.6</v>
      </c>
      <c r="AL105" s="146" t="s">
        <v>246</v>
      </c>
    </row>
    <row r="106" spans="1:38" s="2" customFormat="1" ht="26.25" customHeight="1" thickBot="1" x14ac:dyDescent="0.25">
      <c r="A106" s="70" t="s">
        <v>244</v>
      </c>
      <c r="B106" s="70" t="s">
        <v>257</v>
      </c>
      <c r="C106" s="71" t="s">
        <v>258</v>
      </c>
      <c r="D106" s="84"/>
      <c r="E106" s="143">
        <v>1.7399938172054789E-3</v>
      </c>
      <c r="F106" s="143">
        <v>7.0366392245665155E-3</v>
      </c>
      <c r="G106" s="143" t="s">
        <v>430</v>
      </c>
      <c r="H106" s="143">
        <v>4.0765839026301362E-2</v>
      </c>
      <c r="I106" s="143">
        <v>3.4520547945205484E-4</v>
      </c>
      <c r="J106" s="143">
        <v>5.5232876712328768E-4</v>
      </c>
      <c r="K106" s="143">
        <v>1.1736986301369866E-3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v>
      </c>
      <c r="AL106" s="146" t="s">
        <v>246</v>
      </c>
    </row>
    <row r="107" spans="1:38" s="2" customFormat="1" ht="26.25" customHeight="1" thickBot="1" x14ac:dyDescent="0.25">
      <c r="A107" s="70" t="s">
        <v>244</v>
      </c>
      <c r="B107" s="70" t="s">
        <v>259</v>
      </c>
      <c r="C107" s="71" t="s">
        <v>380</v>
      </c>
      <c r="D107" s="84"/>
      <c r="E107" s="143">
        <v>1.61893278984192E-2</v>
      </c>
      <c r="F107" s="143">
        <v>0.32505000000000001</v>
      </c>
      <c r="G107" s="143" t="s">
        <v>430</v>
      </c>
      <c r="H107" s="143">
        <v>0.49953083893493766</v>
      </c>
      <c r="I107" s="143">
        <v>5.9100000000000003E-3</v>
      </c>
      <c r="J107" s="143">
        <v>7.8799999999999995E-2</v>
      </c>
      <c r="K107" s="143">
        <v>0.37430000000000002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1970</v>
      </c>
      <c r="AL107" s="146" t="s">
        <v>246</v>
      </c>
    </row>
    <row r="108" spans="1:38" s="2" customFormat="1" ht="26.25" customHeight="1" thickBot="1" x14ac:dyDescent="0.25">
      <c r="A108" s="70" t="s">
        <v>244</v>
      </c>
      <c r="B108" s="70" t="s">
        <v>260</v>
      </c>
      <c r="C108" s="71" t="s">
        <v>381</v>
      </c>
      <c r="D108" s="84"/>
      <c r="E108" s="143">
        <v>7.257774221892653E-2</v>
      </c>
      <c r="F108" s="143">
        <v>1.3348367214545451</v>
      </c>
      <c r="G108" s="143" t="s">
        <v>430</v>
      </c>
      <c r="H108" s="143">
        <v>1.4990634630773931</v>
      </c>
      <c r="I108" s="143">
        <v>2.471919854545454E-2</v>
      </c>
      <c r="J108" s="143">
        <v>0.2471919854545454</v>
      </c>
      <c r="K108" s="143">
        <v>0.49438397090909081</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12359.59927272727</v>
      </c>
      <c r="AL108" s="146" t="s">
        <v>246</v>
      </c>
    </row>
    <row r="109" spans="1:38" s="2" customFormat="1" ht="26.25" customHeight="1" thickBot="1" x14ac:dyDescent="0.25">
      <c r="A109" s="70" t="s">
        <v>244</v>
      </c>
      <c r="B109" s="70" t="s">
        <v>261</v>
      </c>
      <c r="C109" s="71" t="s">
        <v>382</v>
      </c>
      <c r="D109" s="84"/>
      <c r="E109" s="143">
        <v>2.5182694318080002E-2</v>
      </c>
      <c r="F109" s="143">
        <v>0.53626400159999987</v>
      </c>
      <c r="G109" s="143" t="s">
        <v>430</v>
      </c>
      <c r="H109" s="143">
        <v>0.72448674422784021</v>
      </c>
      <c r="I109" s="143">
        <v>2.1933087999999996E-2</v>
      </c>
      <c r="J109" s="143">
        <v>0.12063198399999998</v>
      </c>
      <c r="K109" s="143">
        <v>0.12063198399999998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1096.6543999999999</v>
      </c>
      <c r="AL109" s="146" t="s">
        <v>246</v>
      </c>
    </row>
    <row r="110" spans="1:38" s="2" customFormat="1" ht="26.25" customHeight="1" thickBot="1" x14ac:dyDescent="0.25">
      <c r="A110" s="70" t="s">
        <v>244</v>
      </c>
      <c r="B110" s="70" t="s">
        <v>262</v>
      </c>
      <c r="C110" s="71" t="s">
        <v>383</v>
      </c>
      <c r="D110" s="84"/>
      <c r="E110" s="143">
        <v>7.1642514357828516E-3</v>
      </c>
      <c r="F110" s="143">
        <v>0.24820007718000001</v>
      </c>
      <c r="G110" s="143" t="s">
        <v>430</v>
      </c>
      <c r="H110" s="143">
        <v>0.14911526905670491</v>
      </c>
      <c r="I110" s="143">
        <v>1.0256260000000001E-2</v>
      </c>
      <c r="J110" s="143">
        <v>7.2108602800000018E-2</v>
      </c>
      <c r="K110" s="143">
        <v>7.2108602800000018E-2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507.56662</v>
      </c>
      <c r="AL110" s="146" t="s">
        <v>246</v>
      </c>
    </row>
    <row r="111" spans="1:38" s="2" customFormat="1" ht="26.25" customHeight="1" thickBot="1" x14ac:dyDescent="0.25">
      <c r="A111" s="70" t="s">
        <v>244</v>
      </c>
      <c r="B111" s="70" t="s">
        <v>263</v>
      </c>
      <c r="C111" s="71" t="s">
        <v>377</v>
      </c>
      <c r="D111" s="84"/>
      <c r="E111" s="143">
        <v>1.0684455177046359E-2</v>
      </c>
      <c r="F111" s="143">
        <v>0.29300031100000001</v>
      </c>
      <c r="G111" s="143" t="s">
        <v>430</v>
      </c>
      <c r="H111" s="143">
        <v>0.28550757017783107</v>
      </c>
      <c r="I111" s="143">
        <v>6.0295066666666674E-4</v>
      </c>
      <c r="J111" s="143">
        <v>1.2059013333333335E-3</v>
      </c>
      <c r="K111" s="143">
        <v>2.713278E-3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160.03766666666667</v>
      </c>
      <c r="AL111" s="146" t="s">
        <v>246</v>
      </c>
    </row>
    <row r="112" spans="1:38" s="2" customFormat="1" ht="26.25" customHeight="1" thickBot="1" x14ac:dyDescent="0.25">
      <c r="A112" s="70" t="s">
        <v>264</v>
      </c>
      <c r="B112" s="70" t="s">
        <v>265</v>
      </c>
      <c r="C112" s="71" t="s">
        <v>266</v>
      </c>
      <c r="D112" s="72"/>
      <c r="E112" s="143">
        <v>13.16382465149182</v>
      </c>
      <c r="F112" s="143" t="s">
        <v>430</v>
      </c>
      <c r="G112" s="143" t="s">
        <v>430</v>
      </c>
      <c r="H112" s="143">
        <v>10.100005999999999</v>
      </c>
      <c r="I112" s="143">
        <v>0.25562999999999997</v>
      </c>
      <c r="J112" s="143">
        <v>6.6463799999999997</v>
      </c>
      <c r="K112" s="143">
        <v>6.6463799999999997</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342137000</v>
      </c>
      <c r="AL112" s="146" t="s">
        <v>438</v>
      </c>
    </row>
    <row r="113" spans="1:38" s="2" customFormat="1" ht="26.25" customHeight="1" thickBot="1" x14ac:dyDescent="0.25">
      <c r="A113" s="70" t="s">
        <v>264</v>
      </c>
      <c r="B113" s="85" t="s">
        <v>267</v>
      </c>
      <c r="C113" s="86" t="s">
        <v>268</v>
      </c>
      <c r="D113" s="72"/>
      <c r="E113" s="143">
        <v>5.5358067835336984</v>
      </c>
      <c r="F113" s="143" t="s">
        <v>457</v>
      </c>
      <c r="G113" s="143" t="s">
        <v>430</v>
      </c>
      <c r="H113" s="143">
        <v>33.239818900443645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143879486.06435028</v>
      </c>
      <c r="AL113" s="146" t="s">
        <v>451</v>
      </c>
    </row>
    <row r="114" spans="1:38" s="2" customFormat="1" ht="26.25" customHeight="1" thickBot="1" x14ac:dyDescent="0.25">
      <c r="A114" s="70" t="s">
        <v>264</v>
      </c>
      <c r="B114" s="85" t="s">
        <v>269</v>
      </c>
      <c r="C114" s="86" t="s">
        <v>388</v>
      </c>
      <c r="D114" s="72"/>
      <c r="E114" s="143">
        <v>0.11587222171361992</v>
      </c>
      <c r="F114" s="143" t="s">
        <v>457</v>
      </c>
      <c r="G114" s="143" t="s">
        <v>430</v>
      </c>
      <c r="H114" s="143">
        <v>0.39150799999999997</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3011600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306544243.35216612</v>
      </c>
      <c r="AL115" s="146" t="s">
        <v>453</v>
      </c>
    </row>
    <row r="116" spans="1:38" s="2" customFormat="1" ht="26.25" customHeight="1" thickBot="1" x14ac:dyDescent="0.25">
      <c r="A116" s="70" t="s">
        <v>264</v>
      </c>
      <c r="B116" s="70" t="s">
        <v>272</v>
      </c>
      <c r="C116" s="76" t="s">
        <v>410</v>
      </c>
      <c r="D116" s="72"/>
      <c r="E116" s="143">
        <v>11.794382564329938</v>
      </c>
      <c r="F116" s="143" t="s">
        <v>457</v>
      </c>
      <c r="G116" s="143" t="s">
        <v>430</v>
      </c>
      <c r="H116" s="143">
        <v>13.882436873853043</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5.583284E-3</v>
      </c>
      <c r="J119" s="143">
        <v>4.4666272E-2</v>
      </c>
      <c r="K119" s="143">
        <v>0.13958209999999999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1395.8209999999999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8.3324000000000002E-3</v>
      </c>
      <c r="J120" s="143">
        <v>5.2077499999999999E-2</v>
      </c>
      <c r="K120" s="143">
        <v>0.20831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2083.1</v>
      </c>
      <c r="AL120" s="146" t="s">
        <v>450</v>
      </c>
    </row>
    <row r="121" spans="1:38" s="2" customFormat="1" ht="26.25" customHeight="1" thickBot="1" x14ac:dyDescent="0.25">
      <c r="A121" s="70" t="s">
        <v>264</v>
      </c>
      <c r="B121" s="70" t="s">
        <v>280</v>
      </c>
      <c r="C121" s="76" t="s">
        <v>281</v>
      </c>
      <c r="D121" s="73"/>
      <c r="E121" s="143" t="s">
        <v>457</v>
      </c>
      <c r="F121" s="143">
        <v>0.65351180247768492</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2.0905834999999997</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0.66399422217377035</v>
      </c>
      <c r="G125" s="143" t="s">
        <v>430</v>
      </c>
      <c r="H125" s="143" t="s">
        <v>430</v>
      </c>
      <c r="I125" s="143">
        <v>6.8513074112195127E-5</v>
      </c>
      <c r="J125" s="143">
        <v>4.5467767365365853E-4</v>
      </c>
      <c r="K125" s="143">
        <v>9.6125919133170732E-4</v>
      </c>
      <c r="L125" s="143" t="s">
        <v>457</v>
      </c>
      <c r="M125" s="143" t="s">
        <v>430</v>
      </c>
      <c r="N125" s="143" t="s">
        <v>430</v>
      </c>
      <c r="O125" s="143" t="s">
        <v>430</v>
      </c>
      <c r="P125" s="143">
        <v>2.1502802458602907E-2</v>
      </c>
      <c r="Q125" s="143" t="s">
        <v>430</v>
      </c>
      <c r="R125" s="143" t="s">
        <v>430</v>
      </c>
      <c r="S125" s="143" t="s">
        <v>430</v>
      </c>
      <c r="T125" s="143" t="s">
        <v>430</v>
      </c>
      <c r="U125" s="143" t="s">
        <v>430</v>
      </c>
      <c r="V125" s="143" t="s">
        <v>430</v>
      </c>
      <c r="W125" s="143">
        <v>0.11565189618784907</v>
      </c>
      <c r="X125" s="143" t="s">
        <v>430</v>
      </c>
      <c r="Y125" s="143" t="s">
        <v>430</v>
      </c>
      <c r="Z125" s="143" t="s">
        <v>430</v>
      </c>
      <c r="AA125" s="143" t="s">
        <v>430</v>
      </c>
      <c r="AB125" s="143" t="s">
        <v>430</v>
      </c>
      <c r="AC125" s="143" t="s">
        <v>430</v>
      </c>
      <c r="AD125" s="143">
        <v>6.6987027723725501E-2</v>
      </c>
      <c r="AE125" s="149"/>
      <c r="AF125" s="145" t="s">
        <v>430</v>
      </c>
      <c r="AG125" s="145" t="s">
        <v>430</v>
      </c>
      <c r="AH125" s="145" t="s">
        <v>430</v>
      </c>
      <c r="AI125" s="145" t="s">
        <v>430</v>
      </c>
      <c r="AJ125" s="145" t="s">
        <v>430</v>
      </c>
      <c r="AK125" s="145">
        <v>2045.7877609756097</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1.9172160000000001E-2</v>
      </c>
      <c r="I126" s="143" t="s">
        <v>457</v>
      </c>
      <c r="J126" s="143" t="s">
        <v>457</v>
      </c>
      <c r="K126" s="143" t="s">
        <v>457</v>
      </c>
      <c r="L126" s="143" t="s">
        <v>457</v>
      </c>
      <c r="M126" s="143">
        <v>4.4735040000000004E-2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3.0486539999999999E-2</v>
      </c>
      <c r="F129" s="143">
        <v>0.25931080000000001</v>
      </c>
      <c r="G129" s="143">
        <v>1.6469739999999998E-3</v>
      </c>
      <c r="H129" s="143" t="s">
        <v>457</v>
      </c>
      <c r="I129" s="143">
        <v>1.40168E-4</v>
      </c>
      <c r="J129" s="143">
        <v>2.4529400000000001E-4</v>
      </c>
      <c r="K129" s="143">
        <v>3.5042E-4</v>
      </c>
      <c r="L129" s="143">
        <v>4.9058800000000002E-6</v>
      </c>
      <c r="M129" s="143">
        <v>2.4529400000000002E-3</v>
      </c>
      <c r="N129" s="143">
        <v>4.5554600000000001E-2</v>
      </c>
      <c r="O129" s="143">
        <v>3.5042000000000003E-3</v>
      </c>
      <c r="P129" s="143">
        <v>1.9623520000000001E-3</v>
      </c>
      <c r="Q129" s="143">
        <v>0.62686210672235232</v>
      </c>
      <c r="R129" s="143">
        <v>0.60542472023160721</v>
      </c>
      <c r="S129" s="143">
        <v>0.33402743185192124</v>
      </c>
      <c r="T129" s="143">
        <v>4.9058800000000003E-4</v>
      </c>
      <c r="U129" s="143" t="s">
        <v>445</v>
      </c>
      <c r="V129" s="143" t="s">
        <v>457</v>
      </c>
      <c r="W129" s="143">
        <v>1.4198420000000002E-2</v>
      </c>
      <c r="X129" s="143">
        <v>5.2563E-6</v>
      </c>
      <c r="Y129" s="143">
        <v>2.27773E-5</v>
      </c>
      <c r="Z129" s="143">
        <v>2.27773E-5</v>
      </c>
      <c r="AA129" s="143" t="s">
        <v>457</v>
      </c>
      <c r="AB129" s="143">
        <v>5.0810899999999998E-5</v>
      </c>
      <c r="AC129" s="143">
        <v>1.7520999999999998E-2</v>
      </c>
      <c r="AD129" s="143">
        <v>2.6877213999999996E-2</v>
      </c>
      <c r="AE129" s="149"/>
      <c r="AF129" s="145" t="s">
        <v>430</v>
      </c>
      <c r="AG129" s="145" t="s">
        <v>430</v>
      </c>
      <c r="AH129" s="145" t="s">
        <v>430</v>
      </c>
      <c r="AI129" s="145" t="s">
        <v>430</v>
      </c>
      <c r="AJ129" s="145" t="s">
        <v>430</v>
      </c>
      <c r="AK129" s="145">
        <v>35.042000000000002</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2.0625000000000001E-3</v>
      </c>
      <c r="F133" s="143">
        <v>3.2499999999999997E-5</v>
      </c>
      <c r="G133" s="143">
        <v>2.8249999999999998E-4</v>
      </c>
      <c r="H133" s="143" t="s">
        <v>457</v>
      </c>
      <c r="I133" s="143">
        <v>8.6749999999999994E-5</v>
      </c>
      <c r="J133" s="143">
        <v>8.6749999999999994E-5</v>
      </c>
      <c r="K133" s="143">
        <v>9.6399999999999985E-5</v>
      </c>
      <c r="L133" s="143" t="s">
        <v>457</v>
      </c>
      <c r="M133" s="143">
        <v>3.5000000000000005E-4</v>
      </c>
      <c r="N133" s="143">
        <v>7.5075000000000009E-5</v>
      </c>
      <c r="O133" s="143">
        <v>1.2575000000000001E-5</v>
      </c>
      <c r="P133" s="143">
        <v>3.725E-3</v>
      </c>
      <c r="Q133" s="143">
        <v>3.4025E-5</v>
      </c>
      <c r="R133" s="143">
        <v>3.3899999999999997E-5</v>
      </c>
      <c r="S133" s="143">
        <v>3.1074999999999996E-5</v>
      </c>
      <c r="T133" s="143">
        <v>4.3324999999999996E-5</v>
      </c>
      <c r="U133" s="143">
        <v>4.9450000000000003E-5</v>
      </c>
      <c r="V133" s="143">
        <v>4.0029999999999997E-4</v>
      </c>
      <c r="W133" s="143">
        <v>6.7500000000000001E-5</v>
      </c>
      <c r="X133" s="143">
        <v>3.2999999999999998E-8</v>
      </c>
      <c r="Y133" s="143">
        <v>1.8025000000000001E-8</v>
      </c>
      <c r="Z133" s="143">
        <v>1.6099999999999999E-8</v>
      </c>
      <c r="AA133" s="143">
        <v>1.7474999999999999E-8</v>
      </c>
      <c r="AB133" s="143">
        <v>8.459999999999999E-8</v>
      </c>
      <c r="AC133" s="143">
        <v>3.7500000000000001E-4</v>
      </c>
      <c r="AD133" s="143">
        <v>1.0250000000000001E-3</v>
      </c>
      <c r="AE133" s="149"/>
      <c r="AF133" s="145" t="s">
        <v>430</v>
      </c>
      <c r="AG133" s="145" t="s">
        <v>430</v>
      </c>
      <c r="AH133" s="145" t="s">
        <v>430</v>
      </c>
      <c r="AI133" s="145" t="s">
        <v>430</v>
      </c>
      <c r="AJ133" s="145" t="s">
        <v>430</v>
      </c>
      <c r="AK133" s="145">
        <v>2500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0.31661279999999997</v>
      </c>
      <c r="X135" s="143">
        <v>9.4456152000000008E-5</v>
      </c>
      <c r="Y135" s="143">
        <v>4.2742727999999999E-4</v>
      </c>
      <c r="Z135" s="143">
        <v>4.2742727999999999E-4</v>
      </c>
      <c r="AA135" s="143" t="s">
        <v>457</v>
      </c>
      <c r="AB135" s="143">
        <v>9.4931071200000006E-4</v>
      </c>
      <c r="AC135" s="143" t="s">
        <v>457</v>
      </c>
      <c r="AD135" s="143">
        <v>0.53824176000000001</v>
      </c>
      <c r="AE135" s="149"/>
      <c r="AF135" s="145" t="s">
        <v>430</v>
      </c>
      <c r="AG135" s="145" t="s">
        <v>430</v>
      </c>
      <c r="AH135" s="145" t="s">
        <v>430</v>
      </c>
      <c r="AI135" s="145" t="s">
        <v>430</v>
      </c>
      <c r="AJ135" s="145" t="s">
        <v>430</v>
      </c>
      <c r="AK135" s="145">
        <v>1.0553759999999999</v>
      </c>
      <c r="AL135" s="146" t="s">
        <v>454</v>
      </c>
    </row>
    <row r="136" spans="1:38" s="2" customFormat="1" ht="26.25" customHeight="1" thickBot="1" x14ac:dyDescent="0.25">
      <c r="A136" s="70" t="s">
        <v>289</v>
      </c>
      <c r="B136" s="70" t="s">
        <v>314</v>
      </c>
      <c r="C136" s="71" t="s">
        <v>315</v>
      </c>
      <c r="D136" s="72"/>
      <c r="E136" s="143" t="s">
        <v>430</v>
      </c>
      <c r="F136" s="143">
        <v>4.7663825759999999E-3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0.34724504999999994</v>
      </c>
      <c r="J139" s="143">
        <v>0.34724504999999994</v>
      </c>
      <c r="K139" s="143">
        <v>0.34724504999999994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5.7627990880070161</v>
      </c>
      <c r="X139" s="143">
        <v>1.6602631657157061E-2</v>
      </c>
      <c r="Y139" s="143">
        <v>3.2036874248490936E-2</v>
      </c>
      <c r="Z139" s="143">
        <v>2.220122441104502E-2</v>
      </c>
      <c r="AA139" s="143">
        <v>8.9426530532065395E-4</v>
      </c>
      <c r="AB139" s="143">
        <v>7.1734995622013673E-2</v>
      </c>
      <c r="AC139" s="143" t="s">
        <v>457</v>
      </c>
      <c r="AD139" s="143">
        <v>25.658769262076628</v>
      </c>
      <c r="AE139" s="149"/>
      <c r="AF139" s="145" t="s">
        <v>430</v>
      </c>
      <c r="AG139" s="145" t="s">
        <v>430</v>
      </c>
      <c r="AH139" s="145" t="s">
        <v>430</v>
      </c>
      <c r="AI139" s="145" t="s">
        <v>430</v>
      </c>
      <c r="AJ139" s="145" t="s">
        <v>430</v>
      </c>
      <c r="AK139" s="145">
        <v>2.0059999999999998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165.8198802428515</v>
      </c>
      <c r="F141" s="20">
        <f t="shared" ref="F141:AI141" si="0">SUM(F14:F140)</f>
        <v>117.08674774872398</v>
      </c>
      <c r="G141" s="20">
        <f t="shared" si="0"/>
        <v>60.849864217803713</v>
      </c>
      <c r="H141" s="20">
        <f t="shared" si="0"/>
        <v>111.98500992565073</v>
      </c>
      <c r="I141" s="20">
        <f t="shared" si="0"/>
        <v>18.85701832876763</v>
      </c>
      <c r="J141" s="20">
        <f t="shared" si="0"/>
        <v>41.788322127809657</v>
      </c>
      <c r="K141" s="20">
        <f t="shared" si="0"/>
        <v>103.86665908413568</v>
      </c>
      <c r="L141" s="20">
        <f t="shared" si="0"/>
        <v>3.7192312009237272</v>
      </c>
      <c r="M141" s="20">
        <f t="shared" si="0"/>
        <v>197.80106487950593</v>
      </c>
      <c r="N141" s="20">
        <f t="shared" si="0"/>
        <v>7.599743258426547</v>
      </c>
      <c r="O141" s="20">
        <f t="shared" si="0"/>
        <v>0.35994941474485287</v>
      </c>
      <c r="P141" s="20">
        <f t="shared" si="0"/>
        <v>0.42694466511446844</v>
      </c>
      <c r="Q141" s="20">
        <f t="shared" si="0"/>
        <v>1.4328903670106217</v>
      </c>
      <c r="R141" s="20">
        <f>SUM(R14:R140)</f>
        <v>3.3209553836399248</v>
      </c>
      <c r="S141" s="20">
        <f t="shared" si="0"/>
        <v>22.902781703644436</v>
      </c>
      <c r="T141" s="20">
        <f t="shared" si="0"/>
        <v>23.589457679295457</v>
      </c>
      <c r="U141" s="20">
        <f t="shared" si="0"/>
        <v>4.3090367144687827</v>
      </c>
      <c r="V141" s="20">
        <f t="shared" si="0"/>
        <v>24.798167118603274</v>
      </c>
      <c r="W141" s="20">
        <f t="shared" si="0"/>
        <v>28.151377073305653</v>
      </c>
      <c r="X141" s="20">
        <f t="shared" si="0"/>
        <v>5.315280429251108</v>
      </c>
      <c r="Y141" s="20">
        <f t="shared" si="0"/>
        <v>8.2386306422077791</v>
      </c>
      <c r="Z141" s="20">
        <f t="shared" si="0"/>
        <v>3.0912809973063728</v>
      </c>
      <c r="AA141" s="20">
        <f t="shared" si="0"/>
        <v>2.613048827141744</v>
      </c>
      <c r="AB141" s="20">
        <f t="shared" si="0"/>
        <v>19.258240895907004</v>
      </c>
      <c r="AC141" s="20">
        <f t="shared" si="0"/>
        <v>2.6626474482559916</v>
      </c>
      <c r="AD141" s="20">
        <f t="shared" si="0"/>
        <v>30.873791199593249</v>
      </c>
      <c r="AE141" s="61"/>
      <c r="AF141" s="158">
        <f t="shared" si="0"/>
        <v>346750.0279853883</v>
      </c>
      <c r="AG141" s="158">
        <f t="shared" si="0"/>
        <v>100838.39362382615</v>
      </c>
      <c r="AH141" s="158">
        <f t="shared" si="0"/>
        <v>167478.34922289744</v>
      </c>
      <c r="AI141" s="158">
        <f t="shared" si="0"/>
        <v>4462.0746093580219</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15.714681267635164</v>
      </c>
      <c r="F143" s="12">
        <v>8.6288635665597457</v>
      </c>
      <c r="G143" s="12">
        <v>0.39584814028530385</v>
      </c>
      <c r="H143" s="12">
        <v>2.1772625810785988</v>
      </c>
      <c r="I143" s="12">
        <v>0.71694806250855325</v>
      </c>
      <c r="J143" s="12">
        <v>0.71694806250855292</v>
      </c>
      <c r="K143" s="12">
        <v>0.71694806250855314</v>
      </c>
      <c r="L143" s="12">
        <v>0.53730107730263788</v>
      </c>
      <c r="M143" s="12">
        <v>113.67185123082747</v>
      </c>
      <c r="N143" s="12">
        <v>4.400782030448095E-2</v>
      </c>
      <c r="O143" s="12">
        <v>3.6183967649345812E-4</v>
      </c>
      <c r="P143" s="12">
        <v>1.7887227323043573E-2</v>
      </c>
      <c r="Q143" s="12">
        <v>5.5993712590481234E-4</v>
      </c>
      <c r="R143" s="12">
        <v>1.6156148102145104E-2</v>
      </c>
      <c r="S143" s="12">
        <v>1.128489556422921E-2</v>
      </c>
      <c r="T143" s="12">
        <v>3.9034921122053884E-3</v>
      </c>
      <c r="U143" s="12">
        <v>3.9619489882270837E-4</v>
      </c>
      <c r="V143" s="12">
        <v>6.6402814975624364E-2</v>
      </c>
      <c r="W143" s="12">
        <v>1.4457924</v>
      </c>
      <c r="X143" s="12">
        <v>3.3324166888199995E-2</v>
      </c>
      <c r="Y143" s="12">
        <v>3.7517565755200002E-2</v>
      </c>
      <c r="Z143" s="12">
        <v>2.86129630814E-2</v>
      </c>
      <c r="AA143" s="12">
        <v>3.4016421201999998E-2</v>
      </c>
      <c r="AB143" s="12">
        <v>0.1334711169268</v>
      </c>
      <c r="AC143" s="12">
        <v>1.4357303E-3</v>
      </c>
      <c r="AD143" s="12">
        <v>2.8148399999999998E-4</v>
      </c>
      <c r="AE143" s="63"/>
      <c r="AF143" s="155">
        <v>102905.75170261654</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7.0132732944446046</v>
      </c>
      <c r="F144" s="12">
        <v>0.76099784592242647</v>
      </c>
      <c r="G144" s="12">
        <v>3.9472038689552548E-2</v>
      </c>
      <c r="H144" s="12">
        <v>9.5433153236067544E-3</v>
      </c>
      <c r="I144" s="12">
        <v>0.55737039104824315</v>
      </c>
      <c r="J144" s="12">
        <v>0.55737039104824315</v>
      </c>
      <c r="K144" s="12">
        <v>0.55737039104824326</v>
      </c>
      <c r="L144" s="12">
        <v>0.43424973112072629</v>
      </c>
      <c r="M144" s="12">
        <v>2.8924496067625007</v>
      </c>
      <c r="N144" s="12">
        <v>3.3302037349562598E-4</v>
      </c>
      <c r="O144" s="12">
        <v>2.6640284375052212E-5</v>
      </c>
      <c r="P144" s="12">
        <v>2.7899858374419674E-3</v>
      </c>
      <c r="Q144" s="12">
        <v>5.3009494299595884E-5</v>
      </c>
      <c r="R144" s="12">
        <v>4.453760720968012E-3</v>
      </c>
      <c r="S144" s="12">
        <v>2.987385794312891E-3</v>
      </c>
      <c r="T144" s="12">
        <v>1.1062725425783683E-4</v>
      </c>
      <c r="U144" s="12">
        <v>5.273841984908735E-5</v>
      </c>
      <c r="V144" s="12">
        <v>9.4847833393204659E-3</v>
      </c>
      <c r="W144" s="12">
        <v>0.45776720000000004</v>
      </c>
      <c r="X144" s="12">
        <v>1.30502955659E-2</v>
      </c>
      <c r="Y144" s="12">
        <v>1.46256750725E-2</v>
      </c>
      <c r="Z144" s="12">
        <v>1.14744944503E-2</v>
      </c>
      <c r="AA144" s="12">
        <v>1.21536221193E-2</v>
      </c>
      <c r="AB144" s="12">
        <v>5.1304087208000004E-2</v>
      </c>
      <c r="AC144" s="12">
        <v>4.453778E-4</v>
      </c>
      <c r="AD144" s="12">
        <v>7.8599599999999999E-5</v>
      </c>
      <c r="AE144" s="63"/>
      <c r="AF144" s="155">
        <v>22723.102547418337</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26.616481322187568</v>
      </c>
      <c r="F145" s="12">
        <v>1.0906214902969948</v>
      </c>
      <c r="G145" s="12">
        <v>6.309696196874677E-2</v>
      </c>
      <c r="H145" s="12">
        <v>1.5352447037310844E-2</v>
      </c>
      <c r="I145" s="12">
        <v>0.56943697611964528</v>
      </c>
      <c r="J145" s="12">
        <v>0.56943697611964483</v>
      </c>
      <c r="K145" s="12">
        <v>0.5694369761196455</v>
      </c>
      <c r="L145" s="12">
        <v>0.36702910163622365</v>
      </c>
      <c r="M145" s="12">
        <v>5.2925011975113501</v>
      </c>
      <c r="N145" s="12">
        <v>4.3091520416533202E-4</v>
      </c>
      <c r="O145" s="12">
        <v>4.2348987977031913E-5</v>
      </c>
      <c r="P145" s="12">
        <v>4.4850266755159518E-3</v>
      </c>
      <c r="Q145" s="12">
        <v>8.4666247553668393E-5</v>
      </c>
      <c r="R145" s="12">
        <v>7.1905391891858884E-3</v>
      </c>
      <c r="S145" s="12">
        <v>4.8219783321092752E-3</v>
      </c>
      <c r="T145" s="12">
        <v>1.6987187791405925E-4</v>
      </c>
      <c r="U145" s="12">
        <v>8.4634519153272959E-5</v>
      </c>
      <c r="V145" s="12">
        <v>1.5233261595577263E-2</v>
      </c>
      <c r="W145" s="12">
        <v>0.333561</v>
      </c>
      <c r="X145" s="12">
        <v>4.7651682004999996E-3</v>
      </c>
      <c r="Y145" s="12">
        <v>2.8855740767200003E-2</v>
      </c>
      <c r="Z145" s="12">
        <v>3.2244304819699997E-2</v>
      </c>
      <c r="AA145" s="12">
        <v>7.4124838668999998E-3</v>
      </c>
      <c r="AB145" s="12">
        <v>7.3277697654299992E-2</v>
      </c>
      <c r="AC145" s="12">
        <v>3.1765329999999998E-4</v>
      </c>
      <c r="AD145" s="12">
        <v>6.6192900000000001E-5</v>
      </c>
      <c r="AE145" s="63"/>
      <c r="AF145" s="155">
        <v>36635.358476305591</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4.1496214336262313E-2</v>
      </c>
      <c r="F146" s="12">
        <v>0.2542882564091653</v>
      </c>
      <c r="G146" s="12">
        <v>1.0210239989221E-3</v>
      </c>
      <c r="H146" s="12">
        <v>2.9306154588735231E-4</v>
      </c>
      <c r="I146" s="12">
        <v>5.8700072247972902E-3</v>
      </c>
      <c r="J146" s="12">
        <v>5.8700072247972902E-3</v>
      </c>
      <c r="K146" s="12">
        <v>5.8700072247972893E-3</v>
      </c>
      <c r="L146" s="12">
        <v>8.4696586558424282E-4</v>
      </c>
      <c r="M146" s="12">
        <v>1.7935931832345602</v>
      </c>
      <c r="N146" s="12">
        <v>1.3003093745807395E-4</v>
      </c>
      <c r="O146" s="12">
        <v>9.3071888919147862E-5</v>
      </c>
      <c r="P146" s="12">
        <v>4.220382154454242E-5</v>
      </c>
      <c r="Q146" s="12">
        <v>1.4553041911911183E-6</v>
      </c>
      <c r="R146" s="12">
        <v>4.1835796117299439E-4</v>
      </c>
      <c r="S146" s="12">
        <v>1.5735669871040216E-2</v>
      </c>
      <c r="T146" s="12">
        <v>6.5526320286204932E-4</v>
      </c>
      <c r="U146" s="12">
        <v>9.2667934155441639E-5</v>
      </c>
      <c r="V146" s="12">
        <v>9.2531051920582644E-3</v>
      </c>
      <c r="W146" s="12">
        <v>4.333E-3</v>
      </c>
      <c r="X146" s="12">
        <v>5.1779667299999999E-5</v>
      </c>
      <c r="Y146" s="12">
        <v>7.5662141999999997E-5</v>
      </c>
      <c r="Z146" s="12">
        <v>3.7462445799999998E-5</v>
      </c>
      <c r="AA146" s="12">
        <v>8.5893108400000008E-5</v>
      </c>
      <c r="AB146" s="12">
        <v>2.5079736349999999E-4</v>
      </c>
      <c r="AC146" s="12">
        <v>4.3329999999999998E-6</v>
      </c>
      <c r="AD146" s="12">
        <v>2.1569000000000001E-6</v>
      </c>
      <c r="AE146" s="63"/>
      <c r="AF146" s="155">
        <v>217.7059348327023</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2.6240620192938326</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0.56760846541668153</v>
      </c>
      <c r="J148" s="12">
        <v>1.0576330978421338</v>
      </c>
      <c r="K148" s="12">
        <v>1.3984091985181379</v>
      </c>
      <c r="L148" s="12">
        <v>0.25045508745459849</v>
      </c>
      <c r="M148" s="12" t="s">
        <v>430</v>
      </c>
      <c r="N148" s="12">
        <v>1.4230411438020596</v>
      </c>
      <c r="O148" s="12">
        <v>6.6501681983503844E-3</v>
      </c>
      <c r="P148" s="12">
        <v>4.5165673080786865E-6</v>
      </c>
      <c r="Q148" s="12">
        <v>4.5165673080786862E-12</v>
      </c>
      <c r="R148" s="12">
        <v>0.52667796518441812</v>
      </c>
      <c r="S148" s="12">
        <v>11.526618023569522</v>
      </c>
      <c r="T148" s="12">
        <v>8.3696620351541878E-2</v>
      </c>
      <c r="U148" s="12">
        <v>1.1401498985345114E-2</v>
      </c>
      <c r="V148" s="12">
        <v>4.5165673080786863</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56953.20592309739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0.3199632273582565</v>
      </c>
      <c r="J149" s="12">
        <v>0.58795693242163294</v>
      </c>
      <c r="K149" s="12">
        <v>1.1759138648432659</v>
      </c>
      <c r="L149" s="12">
        <v>3.704928395194905E-2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56953.20592309739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158.5433725447092</v>
      </c>
      <c r="F152" s="14">
        <f t="shared" ref="F152:AD152" si="1">F141 + F151 + IF(AND(OR($B$4="AT",$B$4="BE",$B$4="CH",$B$4="GB",$B$4="IE",$B$4="LT",$B$4="LU",$B$4="NL"),SUM(F143:F149)&gt;0),SUM(F143:F149)-SUM(F27:F33),0)</f>
        <v>116.2604070071974</v>
      </c>
      <c r="G152" s="14">
        <f t="shared" si="1"/>
        <v>60.806556108131495</v>
      </c>
      <c r="H152" s="14">
        <f t="shared" si="1"/>
        <v>111.85903966799319</v>
      </c>
      <c r="I152" s="14">
        <f t="shared" si="1"/>
        <v>18.457778882751551</v>
      </c>
      <c r="J152" s="14">
        <f t="shared" si="1"/>
        <v>41.298768352201819</v>
      </c>
      <c r="K152" s="14">
        <f t="shared" si="1"/>
        <v>103.26792358312275</v>
      </c>
      <c r="L152" s="14">
        <f t="shared" si="1"/>
        <v>3.4681159023502577</v>
      </c>
      <c r="M152" s="14">
        <f t="shared" si="1"/>
        <v>190.13160857258026</v>
      </c>
      <c r="N152" s="14">
        <f t="shared" si="1"/>
        <v>7.4253928006005161</v>
      </c>
      <c r="O152" s="14">
        <f t="shared" si="1"/>
        <v>0.35911805988926998</v>
      </c>
      <c r="P152" s="14">
        <f t="shared" si="1"/>
        <v>0.42441637001999144</v>
      </c>
      <c r="Q152" s="14">
        <f t="shared" si="1"/>
        <v>1.4328307229077331</v>
      </c>
      <c r="R152" s="14">
        <f t="shared" si="1"/>
        <v>3.2538198710973862</v>
      </c>
      <c r="S152" s="14">
        <f t="shared" si="1"/>
        <v>21.504117851052122</v>
      </c>
      <c r="T152" s="14">
        <f t="shared" si="1"/>
        <v>23.579102725360599</v>
      </c>
      <c r="U152" s="14">
        <f t="shared" si="1"/>
        <v>4.3076559579353342</v>
      </c>
      <c r="V152" s="14">
        <f t="shared" si="1"/>
        <v>24.262542542443718</v>
      </c>
      <c r="W152" s="14">
        <f t="shared" si="1"/>
        <v>27.855140573305654</v>
      </c>
      <c r="X152" s="14">
        <f t="shared" si="1"/>
        <v>5.308027293453808</v>
      </c>
      <c r="Y152" s="14">
        <f t="shared" si="1"/>
        <v>8.226663443171379</v>
      </c>
      <c r="Z152" s="14">
        <f t="shared" si="1"/>
        <v>3.0803726738818726</v>
      </c>
      <c r="AA152" s="14">
        <f t="shared" si="1"/>
        <v>2.6056505926789439</v>
      </c>
      <c r="AB152" s="14">
        <f t="shared" si="1"/>
        <v>19.220714003186004</v>
      </c>
      <c r="AC152" s="14">
        <f t="shared" si="1"/>
        <v>2.6623574468559918</v>
      </c>
      <c r="AD152" s="14">
        <f t="shared" si="1"/>
        <v>30.87374309869325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158.5433725447092</v>
      </c>
      <c r="F154" s="14">
        <f>F141 + F153 - IF(OR($B$6=2005,$B$6&gt;=2020),SUM(F99:F122),0) + IF(AND(OR($B$4="AT",$B$4="BE",$B$4="CH",$B$4="GB",$B$4="IE",$B$4="LT",$B$4="LU",$B$4="NL"),SUM(F143:F149)&gt;0),SUM(F143:F149)-SUM(F27:F33),0)</f>
        <v>116.2604070071974</v>
      </c>
      <c r="G154" s="14">
        <f>G141 + G153 + IF(AND(OR($B$4="AT",$B$4="BE",$B$4="CH",$B$4="GB",$B$4="IE",$B$4="LT",$B$4="LU",$B$4="NL"),SUM(G143:G149)&gt;0),SUM(G143:G149)-SUM(G27:G33),0)</f>
        <v>60.806556108131495</v>
      </c>
      <c r="H154" s="14">
        <f t="shared" ref="H154:AD154" si="2">H141 + H153 + IF(AND(OR($B$4="AT",$B$4="BE",$B$4="CH",$B$4="GB",$B$4="IE",$B$4="LT",$B$4="LU",$B$4="NL"),SUM(H143:H149)&gt;0),SUM(H143:H149)-SUM(H27:H33),0)</f>
        <v>111.85903966799319</v>
      </c>
      <c r="I154" s="14">
        <f t="shared" si="2"/>
        <v>18.457778882751551</v>
      </c>
      <c r="J154" s="14">
        <f t="shared" si="2"/>
        <v>41.298768352201819</v>
      </c>
      <c r="K154" s="14">
        <f t="shared" si="2"/>
        <v>103.26792358312275</v>
      </c>
      <c r="L154" s="14">
        <f t="shared" si="2"/>
        <v>3.4681159023502577</v>
      </c>
      <c r="M154" s="14">
        <f t="shared" si="2"/>
        <v>190.13160857258026</v>
      </c>
      <c r="N154" s="14">
        <f t="shared" si="2"/>
        <v>7.4253928006005161</v>
      </c>
      <c r="O154" s="14">
        <f t="shared" si="2"/>
        <v>0.35911805988926998</v>
      </c>
      <c r="P154" s="14">
        <f t="shared" si="2"/>
        <v>0.42441637001999144</v>
      </c>
      <c r="Q154" s="14">
        <f t="shared" si="2"/>
        <v>1.4328307229077331</v>
      </c>
      <c r="R154" s="14">
        <f t="shared" si="2"/>
        <v>3.2538198710973862</v>
      </c>
      <c r="S154" s="14">
        <f t="shared" si="2"/>
        <v>21.504117851052122</v>
      </c>
      <c r="T154" s="14">
        <f t="shared" si="2"/>
        <v>23.579102725360599</v>
      </c>
      <c r="U154" s="14">
        <f t="shared" si="2"/>
        <v>4.3076559579353342</v>
      </c>
      <c r="V154" s="14">
        <f t="shared" si="2"/>
        <v>24.262542542443718</v>
      </c>
      <c r="W154" s="14">
        <f t="shared" si="2"/>
        <v>27.855140573305654</v>
      </c>
      <c r="X154" s="14">
        <f t="shared" si="2"/>
        <v>5.308027293453808</v>
      </c>
      <c r="Y154" s="14">
        <f t="shared" si="2"/>
        <v>8.226663443171379</v>
      </c>
      <c r="Z154" s="14">
        <f t="shared" si="2"/>
        <v>3.0803726738818726</v>
      </c>
      <c r="AA154" s="14">
        <f t="shared" si="2"/>
        <v>2.6056505926789439</v>
      </c>
      <c r="AB154" s="14">
        <f t="shared" si="2"/>
        <v>19.220714003186004</v>
      </c>
      <c r="AC154" s="14">
        <f t="shared" si="2"/>
        <v>2.6623574468559918</v>
      </c>
      <c r="AD154" s="14">
        <f t="shared" si="2"/>
        <v>30.87374309869325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11.275382116971269</v>
      </c>
      <c r="F157" s="150">
        <v>0.35962325641179493</v>
      </c>
      <c r="G157" s="150">
        <v>0.69117638942110471</v>
      </c>
      <c r="H157" s="150" t="s">
        <v>457</v>
      </c>
      <c r="I157" s="150">
        <v>0.13440575407655664</v>
      </c>
      <c r="J157" s="150">
        <v>0.13440575407655664</v>
      </c>
      <c r="K157" s="150">
        <v>0.13440575407655664</v>
      </c>
      <c r="L157" s="150">
        <v>6.4514761956747185E-2</v>
      </c>
      <c r="M157" s="150">
        <v>2.8839708887159041</v>
      </c>
      <c r="N157" s="150">
        <v>2.9029123015100258E-3</v>
      </c>
      <c r="O157" s="150">
        <v>2.1771842261325195E-4</v>
      </c>
      <c r="P157" s="150">
        <v>4.3543684522650387E-3</v>
      </c>
      <c r="Q157" s="150">
        <v>1.0885921130662597E-3</v>
      </c>
      <c r="R157" s="150">
        <v>7.2572807537750654E-3</v>
      </c>
      <c r="S157" s="150">
        <v>7.983008829152571E-3</v>
      </c>
      <c r="T157" s="150">
        <v>2.9029123015100262E-4</v>
      </c>
      <c r="U157" s="150">
        <v>3.9915044145762855E-3</v>
      </c>
      <c r="V157" s="150">
        <v>1.0523057092973844</v>
      </c>
      <c r="W157" s="150" t="s">
        <v>457</v>
      </c>
      <c r="X157" s="150" t="s">
        <v>457</v>
      </c>
      <c r="Y157" s="150" t="s">
        <v>457</v>
      </c>
      <c r="Z157" s="150" t="s">
        <v>457</v>
      </c>
      <c r="AA157" s="150" t="s">
        <v>457</v>
      </c>
      <c r="AB157" s="150" t="s">
        <v>457</v>
      </c>
      <c r="AC157" s="150" t="s">
        <v>457</v>
      </c>
      <c r="AD157" s="150" t="s">
        <v>457</v>
      </c>
      <c r="AE157" s="151"/>
      <c r="AF157" s="152">
        <v>36286.403768875323</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0.31164153699310965</v>
      </c>
      <c r="F158" s="150">
        <v>5.1307545610323052E-3</v>
      </c>
      <c r="G158" s="150">
        <v>1.4873368072182497E-2</v>
      </c>
      <c r="H158" s="150" t="s">
        <v>457</v>
      </c>
      <c r="I158" s="150">
        <v>1.4798205047283734E-3</v>
      </c>
      <c r="J158" s="150">
        <v>1.4798205047283734E-3</v>
      </c>
      <c r="K158" s="150">
        <v>1.4798205047283734E-3</v>
      </c>
      <c r="L158" s="150">
        <v>7.1031384226961924E-4</v>
      </c>
      <c r="M158" s="150">
        <v>7.6158319455082085E-2</v>
      </c>
      <c r="N158" s="150">
        <v>6.250412057983958E-5</v>
      </c>
      <c r="O158" s="150">
        <v>4.687809043487969E-6</v>
      </c>
      <c r="P158" s="150">
        <v>9.375618086975937E-5</v>
      </c>
      <c r="Q158" s="150">
        <v>2.3439045217439843E-5</v>
      </c>
      <c r="R158" s="150">
        <v>1.5626030144959898E-4</v>
      </c>
      <c r="S158" s="150">
        <v>1.7188633159455886E-4</v>
      </c>
      <c r="T158" s="150">
        <v>6.2504120579839587E-6</v>
      </c>
      <c r="U158" s="150">
        <v>8.594316579727943E-5</v>
      </c>
      <c r="V158" s="150">
        <v>2.2657743710191847E-2</v>
      </c>
      <c r="W158" s="150" t="s">
        <v>457</v>
      </c>
      <c r="X158" s="150" t="s">
        <v>457</v>
      </c>
      <c r="Y158" s="150" t="s">
        <v>457</v>
      </c>
      <c r="Z158" s="150" t="s">
        <v>457</v>
      </c>
      <c r="AA158" s="150" t="s">
        <v>457</v>
      </c>
      <c r="AB158" s="150" t="s">
        <v>457</v>
      </c>
      <c r="AC158" s="150" t="s">
        <v>457</v>
      </c>
      <c r="AD158" s="150" t="s">
        <v>457</v>
      </c>
      <c r="AE158" s="151"/>
      <c r="AF158" s="154">
        <v>781.30150724799478</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10.087056933299463</v>
      </c>
      <c r="F159" s="150">
        <v>0.35346293775281923</v>
      </c>
      <c r="G159" s="150">
        <v>2.9564441325303172</v>
      </c>
      <c r="H159" s="150" t="s">
        <v>457</v>
      </c>
      <c r="I159" s="150">
        <v>0.38603819816077872</v>
      </c>
      <c r="J159" s="150">
        <v>0.42346208360917448</v>
      </c>
      <c r="K159" s="150">
        <v>0.42346208360917448</v>
      </c>
      <c r="L159" s="150">
        <v>7.3258345425435412E-2</v>
      </c>
      <c r="M159" s="150">
        <v>0.94716776235265543</v>
      </c>
      <c r="N159" s="150">
        <v>1.7630223633870241E-2</v>
      </c>
      <c r="O159" s="150">
        <v>2.6798216311309471E-2</v>
      </c>
      <c r="P159" s="150">
        <v>2.7249168049244426E-3</v>
      </c>
      <c r="Q159" s="150">
        <v>1.7630223633870241E-2</v>
      </c>
      <c r="R159" s="150">
        <v>2.9832095795126301E-2</v>
      </c>
      <c r="S159" s="150">
        <v>5.7579090817236868E-2</v>
      </c>
      <c r="T159" s="150">
        <v>1.7485943236649863</v>
      </c>
      <c r="U159" s="150">
        <v>3.8753676792704625E-2</v>
      </c>
      <c r="V159" s="150">
        <v>8.1146304054431823E-2</v>
      </c>
      <c r="W159" s="150">
        <v>3.338397200570159E-2</v>
      </c>
      <c r="X159" s="150" t="s">
        <v>457</v>
      </c>
      <c r="Y159" s="150" t="s">
        <v>457</v>
      </c>
      <c r="Z159" s="150" t="s">
        <v>457</v>
      </c>
      <c r="AA159" s="150" t="s">
        <v>457</v>
      </c>
      <c r="AB159" s="150" t="s">
        <v>457</v>
      </c>
      <c r="AC159" s="150" t="s">
        <v>457</v>
      </c>
      <c r="AD159" s="150">
        <v>2.9890027545535144E-2</v>
      </c>
      <c r="AE159" s="151"/>
      <c r="AF159" s="154">
        <v>5441.202371344285</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0.33579474725193631</v>
      </c>
      <c r="X163" s="25">
        <v>2.417722180213941</v>
      </c>
      <c r="Y163" s="25">
        <v>1.5782353120841004</v>
      </c>
      <c r="Z163" s="25">
        <v>0.7723279186794535</v>
      </c>
      <c r="AA163" s="25">
        <v>0.906645817580228</v>
      </c>
      <c r="AB163" s="25">
        <v>5.674931228557722</v>
      </c>
      <c r="AC163" s="25" t="s">
        <v>457</v>
      </c>
      <c r="AD163" s="25">
        <v>9.7380476703061519E-2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6F5B4-70E1-4D3C-A063-BE2C9121E657}">
  <dimension ref="A1:AL170"/>
  <sheetViews>
    <sheetView zoomScale="80" zoomScaleNormal="80" workbookViewId="0">
      <pane xSplit="4" ySplit="13" topLeftCell="J138"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2007</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27.673372056795841</v>
      </c>
      <c r="F14" s="143">
        <v>0.37677666327432241</v>
      </c>
      <c r="G14" s="143">
        <v>31.215560999999997</v>
      </c>
      <c r="H14" s="143" t="s">
        <v>457</v>
      </c>
      <c r="I14" s="143">
        <v>0.71744607973257835</v>
      </c>
      <c r="J14" s="143">
        <v>1.0135340223700016</v>
      </c>
      <c r="K14" s="143">
        <v>1.2764998152597913</v>
      </c>
      <c r="L14" s="143">
        <v>2.5623973123685122E-2</v>
      </c>
      <c r="M14" s="143">
        <v>19.987575517117072</v>
      </c>
      <c r="N14" s="143">
        <v>0.56968580246964362</v>
      </c>
      <c r="O14" s="143">
        <v>8.1023915048789016E-2</v>
      </c>
      <c r="P14" s="143">
        <v>0.11178341884025747</v>
      </c>
      <c r="Q14" s="143">
        <v>0.56782358501087893</v>
      </c>
      <c r="R14" s="143">
        <v>0.34638244066860685</v>
      </c>
      <c r="S14" s="143">
        <v>0.61449139775117378</v>
      </c>
      <c r="T14" s="143">
        <v>4.3493639054358386</v>
      </c>
      <c r="U14" s="143">
        <v>1.5982626619400191</v>
      </c>
      <c r="V14" s="143">
        <v>2.6732486324524944</v>
      </c>
      <c r="W14" s="143">
        <v>0.58667038641067759</v>
      </c>
      <c r="X14" s="143">
        <v>1.0841912842998923E-4</v>
      </c>
      <c r="Y14" s="143">
        <v>2.7456828158747395E-3</v>
      </c>
      <c r="Z14" s="143">
        <v>2.1866434658574913E-3</v>
      </c>
      <c r="AA14" s="143">
        <v>2.7912023791560914E-4</v>
      </c>
      <c r="AB14" s="143">
        <v>5.3198656480778284E-3</v>
      </c>
      <c r="AC14" s="143">
        <v>0.46819545563944531</v>
      </c>
      <c r="AD14" s="143">
        <v>2.3060373188211482E-4</v>
      </c>
      <c r="AE14" s="149"/>
      <c r="AF14" s="145">
        <v>16329.125626158595</v>
      </c>
      <c r="AG14" s="145">
        <v>67856.13813613524</v>
      </c>
      <c r="AH14" s="145">
        <v>106255.68804192859</v>
      </c>
      <c r="AI14" s="145">
        <v>3.6992890080000005</v>
      </c>
      <c r="AJ14" s="145" t="s">
        <v>445</v>
      </c>
      <c r="AK14" s="145" t="s">
        <v>430</v>
      </c>
      <c r="AL14" s="146" t="s">
        <v>50</v>
      </c>
    </row>
    <row r="15" spans="1:38" s="1" customFormat="1" ht="26.25" customHeight="1" thickBot="1" x14ac:dyDescent="0.25">
      <c r="A15" s="70" t="s">
        <v>54</v>
      </c>
      <c r="B15" s="70" t="s">
        <v>55</v>
      </c>
      <c r="C15" s="71" t="s">
        <v>56</v>
      </c>
      <c r="D15" s="72"/>
      <c r="E15" s="143">
        <v>0.88511099999999998</v>
      </c>
      <c r="F15" s="143">
        <v>1.4341917341893363E-2</v>
      </c>
      <c r="G15" s="143">
        <v>1.0306359999999999</v>
      </c>
      <c r="H15" s="143" t="s">
        <v>457</v>
      </c>
      <c r="I15" s="143">
        <v>1.5923366159149768E-2</v>
      </c>
      <c r="J15" s="143">
        <v>2.4155356045712929E-2</v>
      </c>
      <c r="K15" s="143">
        <v>3.1142246495755126E-2</v>
      </c>
      <c r="L15" s="143">
        <v>1.3957240535268475E-3</v>
      </c>
      <c r="M15" s="143">
        <v>8.5999999999999993E-2</v>
      </c>
      <c r="N15" s="143">
        <v>1.3969399161940586E-2</v>
      </c>
      <c r="O15" s="143">
        <v>4.7131825495713223E-3</v>
      </c>
      <c r="P15" s="143">
        <v>9.7100784876390732E-4</v>
      </c>
      <c r="Q15" s="143">
        <v>6.9353455084749183E-3</v>
      </c>
      <c r="R15" s="143">
        <v>1.4984848765091884E-2</v>
      </c>
      <c r="S15" s="143">
        <v>1.662365946519731E-2</v>
      </c>
      <c r="T15" s="143">
        <v>0.35435483199840012</v>
      </c>
      <c r="U15" s="143">
        <v>5.2025001146212045E-3</v>
      </c>
      <c r="V15" s="143">
        <v>0.22354501858142273</v>
      </c>
      <c r="W15" s="143">
        <v>3.4608626798968345E-3</v>
      </c>
      <c r="X15" s="143">
        <v>2.8898798373972573E-6</v>
      </c>
      <c r="Y15" s="143">
        <v>1.0890625088334871E-5</v>
      </c>
      <c r="Z15" s="143">
        <v>8.7632688843625401E-6</v>
      </c>
      <c r="AA15" s="143">
        <v>1.2700838588567987E-5</v>
      </c>
      <c r="AB15" s="143">
        <v>3.5244612398662654E-5</v>
      </c>
      <c r="AC15" s="143" t="s">
        <v>430</v>
      </c>
      <c r="AD15" s="143">
        <v>3.4653504864203773E-2</v>
      </c>
      <c r="AE15" s="149"/>
      <c r="AF15" s="145">
        <v>5780.9350296499479</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0.21651798565391947</v>
      </c>
      <c r="F16" s="143">
        <v>3.181034942034752E-3</v>
      </c>
      <c r="G16" s="143">
        <v>0.11637159888677256</v>
      </c>
      <c r="H16" s="143" t="s">
        <v>457</v>
      </c>
      <c r="I16" s="143">
        <v>5.6936938390850476E-2</v>
      </c>
      <c r="J16" s="143">
        <v>8.1448012826554575E-2</v>
      </c>
      <c r="K16" s="143">
        <v>8.4538272921017593E-2</v>
      </c>
      <c r="L16" s="143">
        <v>2.2532442574048468E-5</v>
      </c>
      <c r="M16" s="143">
        <v>0.39653518831707452</v>
      </c>
      <c r="N16" s="143">
        <v>2.883031676440171E-2</v>
      </c>
      <c r="O16" s="143">
        <v>1.6368187448349814E-3</v>
      </c>
      <c r="P16" s="143">
        <v>3.0613851862826127E-2</v>
      </c>
      <c r="Q16" s="143">
        <v>1.1238417408657849E-2</v>
      </c>
      <c r="R16" s="143">
        <v>5.993598627469514E-3</v>
      </c>
      <c r="S16" s="143">
        <v>2.5610081168971437E-2</v>
      </c>
      <c r="T16" s="143">
        <v>8.9061423004389521E-3</v>
      </c>
      <c r="U16" s="143">
        <v>2.9592051679475776E-3</v>
      </c>
      <c r="V16" s="143">
        <v>4.7049885112780632E-2</v>
      </c>
      <c r="W16" s="143">
        <v>2.7071675283448848E-2</v>
      </c>
      <c r="X16" s="143">
        <v>8.300336899152998E-7</v>
      </c>
      <c r="Y16" s="143">
        <v>9.7246090222197711E-7</v>
      </c>
      <c r="Z16" s="143">
        <v>7.8626718100180635E-7</v>
      </c>
      <c r="AA16" s="143">
        <v>8.4433812020977841E-7</v>
      </c>
      <c r="AB16" s="143">
        <v>3.4330998933488621E-6</v>
      </c>
      <c r="AC16" s="143">
        <v>3.0461380312308006E-9</v>
      </c>
      <c r="AD16" s="143">
        <v>1.7999906548182006E-9</v>
      </c>
      <c r="AE16" s="149"/>
      <c r="AF16" s="145">
        <v>8.7919300000000007</v>
      </c>
      <c r="AG16" s="145">
        <v>1020.4155751543371</v>
      </c>
      <c r="AH16" s="145">
        <v>906.79574535049289</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4.0110545234874259E-6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1.9464750327677576</v>
      </c>
      <c r="F18" s="143">
        <v>0.42470115993673141</v>
      </c>
      <c r="G18" s="143">
        <v>2.8474410318542716</v>
      </c>
      <c r="H18" s="143" t="s">
        <v>445</v>
      </c>
      <c r="I18" s="143">
        <v>0.16733835663762986</v>
      </c>
      <c r="J18" s="143">
        <v>0.2146549466015098</v>
      </c>
      <c r="K18" s="143">
        <v>0.27143485455816574</v>
      </c>
      <c r="L18" s="143">
        <v>8.7888802643523209E-2</v>
      </c>
      <c r="M18" s="143">
        <v>0.79470539015713415</v>
      </c>
      <c r="N18" s="143">
        <v>0.15141308803888195</v>
      </c>
      <c r="O18" s="143">
        <v>2.838995410470932E-3</v>
      </c>
      <c r="P18" s="143">
        <v>8.5600537271097385E-3</v>
      </c>
      <c r="Q18" s="143">
        <v>9.4633193970132066E-3</v>
      </c>
      <c r="R18" s="143">
        <v>0.12113047049008353</v>
      </c>
      <c r="S18" s="143">
        <v>6.8135889584497303E-2</v>
      </c>
      <c r="T18" s="143">
        <v>2.4604626783043084</v>
      </c>
      <c r="U18" s="143">
        <v>9.4633261373518499E-4</v>
      </c>
      <c r="V18" s="143">
        <v>7.5706554193139611E-2</v>
      </c>
      <c r="W18" s="143">
        <v>1.3409018167124215E-2</v>
      </c>
      <c r="X18" s="143">
        <v>1.8202359077834449E-2</v>
      </c>
      <c r="Y18" s="143">
        <v>0.14284415764931235</v>
      </c>
      <c r="Z18" s="143">
        <v>1.642689111649151E-2</v>
      </c>
      <c r="AA18" s="143">
        <v>1.4528059326504091E-2</v>
      </c>
      <c r="AB18" s="143">
        <v>0.19200146717014241</v>
      </c>
      <c r="AC18" s="143" t="s">
        <v>445</v>
      </c>
      <c r="AD18" s="143" t="s">
        <v>445</v>
      </c>
      <c r="AE18" s="149"/>
      <c r="AF18" s="145">
        <v>9771.7275643871981</v>
      </c>
      <c r="AG18" s="145" t="s">
        <v>445</v>
      </c>
      <c r="AH18" s="145">
        <v>14042.372167909292</v>
      </c>
      <c r="AI18" s="145" t="s">
        <v>445</v>
      </c>
      <c r="AJ18" s="145" t="s">
        <v>445</v>
      </c>
      <c r="AK18" s="145" t="s">
        <v>430</v>
      </c>
      <c r="AL18" s="146" t="s">
        <v>50</v>
      </c>
    </row>
    <row r="19" spans="1:38" s="2" customFormat="1" ht="26.25" customHeight="1" thickBot="1" x14ac:dyDescent="0.25">
      <c r="A19" s="70" t="s">
        <v>54</v>
      </c>
      <c r="B19" s="70" t="s">
        <v>63</v>
      </c>
      <c r="C19" s="71" t="s">
        <v>64</v>
      </c>
      <c r="D19" s="72"/>
      <c r="E19" s="143">
        <v>0.42288716957580152</v>
      </c>
      <c r="F19" s="143">
        <v>8.6868585713844829E-2</v>
      </c>
      <c r="G19" s="143">
        <v>0.48206638917651551</v>
      </c>
      <c r="H19" s="143" t="s">
        <v>445</v>
      </c>
      <c r="I19" s="143">
        <v>3.7113056064359461E-2</v>
      </c>
      <c r="J19" s="143">
        <v>4.7683984133009838E-2</v>
      </c>
      <c r="K19" s="143">
        <v>6.0369097815390287E-2</v>
      </c>
      <c r="L19" s="143">
        <v>1.9624234808378421E-2</v>
      </c>
      <c r="M19" s="143">
        <v>0.16744025749354119</v>
      </c>
      <c r="N19" s="143">
        <v>3.3858404342522151E-2</v>
      </c>
      <c r="O19" s="143">
        <v>6.3682759962419163E-4</v>
      </c>
      <c r="P19" s="143">
        <v>1.7545678644744773E-3</v>
      </c>
      <c r="Q19" s="143">
        <v>2.3999540031933095E-3</v>
      </c>
      <c r="R19" s="143">
        <v>2.7098725746375178E-2</v>
      </c>
      <c r="S19" s="143">
        <v>1.5229566396982586E-2</v>
      </c>
      <c r="T19" s="143">
        <v>0.54972540946044957</v>
      </c>
      <c r="U19" s="143">
        <v>3.771642272616839E-4</v>
      </c>
      <c r="V19" s="143">
        <v>1.8999594152922215E-2</v>
      </c>
      <c r="W19" s="143">
        <v>4.445855484430928E-3</v>
      </c>
      <c r="X19" s="143">
        <v>6.0744850702224348E-3</v>
      </c>
      <c r="Y19" s="143">
        <v>4.0000067500384942E-2</v>
      </c>
      <c r="Z19" s="143">
        <v>6.7375678274367145E-3</v>
      </c>
      <c r="AA19" s="143">
        <v>6.2575770267980519E-3</v>
      </c>
      <c r="AB19" s="143">
        <v>5.9069697424842145E-2</v>
      </c>
      <c r="AC19" s="143" t="s">
        <v>445</v>
      </c>
      <c r="AD19" s="143" t="s">
        <v>445</v>
      </c>
      <c r="AE19" s="149"/>
      <c r="AF19" s="145">
        <v>2234.0788487298282</v>
      </c>
      <c r="AG19" s="145" t="s">
        <v>445</v>
      </c>
      <c r="AH19" s="145">
        <v>2737.7906596325979</v>
      </c>
      <c r="AI19" s="145" t="s">
        <v>445</v>
      </c>
      <c r="AJ19" s="145" t="s">
        <v>445</v>
      </c>
      <c r="AK19" s="145" t="s">
        <v>430</v>
      </c>
      <c r="AL19" s="146" t="s">
        <v>50</v>
      </c>
    </row>
    <row r="20" spans="1:38" s="2" customFormat="1" ht="26.25" customHeight="1" thickBot="1" x14ac:dyDescent="0.25">
      <c r="A20" s="70" t="s">
        <v>54</v>
      </c>
      <c r="B20" s="70" t="s">
        <v>65</v>
      </c>
      <c r="C20" s="71" t="s">
        <v>66</v>
      </c>
      <c r="D20" s="72"/>
      <c r="E20" s="143">
        <v>1.6254659094350976E-2</v>
      </c>
      <c r="F20" s="143">
        <v>3.020201786458523E-3</v>
      </c>
      <c r="G20" s="143">
        <v>1.2960872820590233E-2</v>
      </c>
      <c r="H20" s="143" t="s">
        <v>445</v>
      </c>
      <c r="I20" s="143">
        <v>1.6601065022103627E-3</v>
      </c>
      <c r="J20" s="143">
        <v>2.1420367168646631E-3</v>
      </c>
      <c r="K20" s="143">
        <v>2.7203529744498234E-3</v>
      </c>
      <c r="L20" s="143">
        <v>8.9339650843519398E-4</v>
      </c>
      <c r="M20" s="143">
        <v>6.4482199501625656E-3</v>
      </c>
      <c r="N20" s="143">
        <v>1.5431601544993545E-3</v>
      </c>
      <c r="O20" s="143">
        <v>2.8996278410624763E-5</v>
      </c>
      <c r="P20" s="143">
        <v>5.7917923113127653E-5</v>
      </c>
      <c r="Q20" s="143">
        <v>1.0532665752716408E-4</v>
      </c>
      <c r="R20" s="143">
        <v>1.2349036294125287E-3</v>
      </c>
      <c r="S20" s="143">
        <v>6.9421196508169655E-4</v>
      </c>
      <c r="T20" s="143">
        <v>2.5061533441921139E-2</v>
      </c>
      <c r="U20" s="143">
        <v>1.4824160758942334E-5</v>
      </c>
      <c r="V20" s="143">
        <v>8.3635482999989985E-4</v>
      </c>
      <c r="W20" s="143">
        <v>1.8143165600398493E-4</v>
      </c>
      <c r="X20" s="143">
        <v>2.4750590666202299E-4</v>
      </c>
      <c r="Y20" s="143">
        <v>1.7050684672557173E-3</v>
      </c>
      <c r="Z20" s="143">
        <v>2.6220303354180624E-4</v>
      </c>
      <c r="AA20" s="143">
        <v>2.4113770203637342E-4</v>
      </c>
      <c r="AB20" s="143">
        <v>2.4559151094959201E-3</v>
      </c>
      <c r="AC20" s="143" t="s">
        <v>445</v>
      </c>
      <c r="AD20" s="143" t="s">
        <v>445</v>
      </c>
      <c r="AE20" s="149"/>
      <c r="AF20" s="145">
        <v>97.963585496646317</v>
      </c>
      <c r="AG20" s="145" t="s">
        <v>445</v>
      </c>
      <c r="AH20" s="145">
        <v>87.828603397253858</v>
      </c>
      <c r="AI20" s="145" t="s">
        <v>445</v>
      </c>
      <c r="AJ20" s="145" t="s">
        <v>445</v>
      </c>
      <c r="AK20" s="145" t="s">
        <v>430</v>
      </c>
      <c r="AL20" s="146" t="s">
        <v>50</v>
      </c>
    </row>
    <row r="21" spans="1:38" s="2" customFormat="1" ht="26.25" customHeight="1" thickBot="1" x14ac:dyDescent="0.25">
      <c r="A21" s="70" t="s">
        <v>54</v>
      </c>
      <c r="B21" s="70" t="s">
        <v>67</v>
      </c>
      <c r="C21" s="71" t="s">
        <v>68</v>
      </c>
      <c r="D21" s="72"/>
      <c r="E21" s="143">
        <v>1.724863947266545</v>
      </c>
      <c r="F21" s="143">
        <v>1.062789062933948</v>
      </c>
      <c r="G21" s="143">
        <v>2.5846284118213818</v>
      </c>
      <c r="H21" s="143">
        <v>8.8888735857628798E-2</v>
      </c>
      <c r="I21" s="143">
        <v>0.5867723147390288</v>
      </c>
      <c r="J21" s="143">
        <v>0.64255611848084415</v>
      </c>
      <c r="K21" s="143">
        <v>0.71356563340199752</v>
      </c>
      <c r="L21" s="143">
        <v>0.17570301150705697</v>
      </c>
      <c r="M21" s="143">
        <v>2.8971247970792628</v>
      </c>
      <c r="N21" s="143">
        <v>0.33143675325825989</v>
      </c>
      <c r="O21" s="143">
        <v>3.5478843292634711E-2</v>
      </c>
      <c r="P21" s="143">
        <v>1.4458125469512528E-2</v>
      </c>
      <c r="Q21" s="143">
        <v>1.3205045299677908E-2</v>
      </c>
      <c r="R21" s="143">
        <v>0.16916986710152576</v>
      </c>
      <c r="S21" s="143">
        <v>8.8962967274709662E-2</v>
      </c>
      <c r="T21" s="143">
        <v>2.0398215983343833</v>
      </c>
      <c r="U21" s="143">
        <v>4.312569376045957E-3</v>
      </c>
      <c r="V21" s="143">
        <v>1.5096763188758553</v>
      </c>
      <c r="W21" s="143">
        <v>0.47022530955160741</v>
      </c>
      <c r="X21" s="143">
        <v>9.2324990321605377E-2</v>
      </c>
      <c r="Y21" s="143">
        <v>0.23875967182919455</v>
      </c>
      <c r="Z21" s="143">
        <v>5.8422861239552412E-2</v>
      </c>
      <c r="AA21" s="143">
        <v>4.8804318695576672E-2</v>
      </c>
      <c r="AB21" s="143">
        <v>0.43831184208592899</v>
      </c>
      <c r="AC21" s="143">
        <v>1.2669533227130166E-2</v>
      </c>
      <c r="AD21" s="143">
        <v>0.18043788930419166</v>
      </c>
      <c r="AE21" s="149"/>
      <c r="AF21" s="145">
        <v>8271.3084115019828</v>
      </c>
      <c r="AG21" s="145">
        <v>1078.737809174002</v>
      </c>
      <c r="AH21" s="145">
        <v>6830.1865479993294</v>
      </c>
      <c r="AI21" s="145">
        <v>2402.3982664224</v>
      </c>
      <c r="AJ21" s="145" t="s">
        <v>445</v>
      </c>
      <c r="AK21" s="145" t="s">
        <v>430</v>
      </c>
      <c r="AL21" s="146" t="s">
        <v>50</v>
      </c>
    </row>
    <row r="22" spans="1:38" s="2" customFormat="1" ht="26.25" customHeight="1" thickBot="1" x14ac:dyDescent="0.25">
      <c r="A22" s="70" t="s">
        <v>54</v>
      </c>
      <c r="B22" s="74" t="s">
        <v>69</v>
      </c>
      <c r="C22" s="71" t="s">
        <v>70</v>
      </c>
      <c r="D22" s="72"/>
      <c r="E22" s="143">
        <v>12.725247048336605</v>
      </c>
      <c r="F22" s="143">
        <v>0.73419816582001718</v>
      </c>
      <c r="G22" s="143">
        <v>2.0896778592541843</v>
      </c>
      <c r="H22" s="143" t="s">
        <v>445</v>
      </c>
      <c r="I22" s="143">
        <v>0.90614758472537205</v>
      </c>
      <c r="J22" s="143">
        <v>1.0293269888109908</v>
      </c>
      <c r="K22" s="143">
        <v>1.1529545439617335</v>
      </c>
      <c r="L22" s="143">
        <v>0.16581631270185676</v>
      </c>
      <c r="M22" s="143">
        <v>6.5000190678834997</v>
      </c>
      <c r="N22" s="143">
        <v>1.0638100792199536</v>
      </c>
      <c r="O22" s="143">
        <v>1.5412361232280394E-2</v>
      </c>
      <c r="P22" s="143">
        <v>5.2475880676471548E-2</v>
      </c>
      <c r="Q22" s="143">
        <v>3.8800971832153232E-2</v>
      </c>
      <c r="R22" s="143">
        <v>0.25463635930609801</v>
      </c>
      <c r="S22" s="143">
        <v>0.20628051712659387</v>
      </c>
      <c r="T22" s="143">
        <v>3.509187651160691</v>
      </c>
      <c r="U22" s="143">
        <v>1.2868966932189472E-2</v>
      </c>
      <c r="V22" s="143">
        <v>1.3796468694083053</v>
      </c>
      <c r="W22" s="143">
        <v>0.15300590796058361</v>
      </c>
      <c r="X22" s="143">
        <v>3.6678798948883942E-2</v>
      </c>
      <c r="Y22" s="143">
        <v>0.10037002008914886</v>
      </c>
      <c r="Z22" s="143">
        <v>2.3235199733644893E-2</v>
      </c>
      <c r="AA22" s="143">
        <v>1.9092778004902271E-2</v>
      </c>
      <c r="AB22" s="143">
        <v>0.17937679677657997</v>
      </c>
      <c r="AC22" s="143">
        <v>2.0810034347064636E-2</v>
      </c>
      <c r="AD22" s="143">
        <v>0.5614414487852557</v>
      </c>
      <c r="AE22" s="149"/>
      <c r="AF22" s="145">
        <v>13340.233258116848</v>
      </c>
      <c r="AG22" s="145">
        <v>6365.1920400000008</v>
      </c>
      <c r="AH22" s="145">
        <v>1454.9871573016644</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0.17401363000170994</v>
      </c>
      <c r="X23" s="143">
        <v>4.1172348972208325E-2</v>
      </c>
      <c r="Y23" s="143">
        <v>0.13807497267008387</v>
      </c>
      <c r="Z23" s="143">
        <v>3.1209816616381714E-2</v>
      </c>
      <c r="AA23" s="143">
        <v>2.7261894175255569E-2</v>
      </c>
      <c r="AB23" s="143">
        <v>0.23771903243392947</v>
      </c>
      <c r="AC23" s="143">
        <v>4.757925842414544E-3</v>
      </c>
      <c r="AD23" s="143">
        <v>5.9925066928620027E-2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1.5786167451218427</v>
      </c>
      <c r="F24" s="143">
        <v>0.5917625673170489</v>
      </c>
      <c r="G24" s="143">
        <v>0.94795904047402635</v>
      </c>
      <c r="H24" s="143">
        <v>0.14521254054780855</v>
      </c>
      <c r="I24" s="143">
        <v>0.37031270184682091</v>
      </c>
      <c r="J24" s="143">
        <v>0.40523791396436737</v>
      </c>
      <c r="K24" s="143">
        <v>0.45126418882123182</v>
      </c>
      <c r="L24" s="143">
        <v>0.10299604698476393</v>
      </c>
      <c r="M24" s="143">
        <v>2.2198884848050566</v>
      </c>
      <c r="N24" s="143">
        <v>0.23613580604923023</v>
      </c>
      <c r="O24" s="143">
        <v>5.3216471318116208E-2</v>
      </c>
      <c r="P24" s="143">
        <v>1.0169840878153024E-2</v>
      </c>
      <c r="Q24" s="143">
        <v>8.200420889668476E-3</v>
      </c>
      <c r="R24" s="143">
        <v>0.16145189454496778</v>
      </c>
      <c r="S24" s="143">
        <v>6.7036113708010811E-2</v>
      </c>
      <c r="T24" s="143">
        <v>1.3596512945025012</v>
      </c>
      <c r="U24" s="143">
        <v>3.6160314839960538E-3</v>
      </c>
      <c r="V24" s="143">
        <v>2.1276051132704659</v>
      </c>
      <c r="W24" s="143" t="s">
        <v>429</v>
      </c>
      <c r="X24" s="143" t="s">
        <v>429</v>
      </c>
      <c r="Y24" s="143" t="s">
        <v>429</v>
      </c>
      <c r="Z24" s="143" t="s">
        <v>429</v>
      </c>
      <c r="AA24" s="143" t="s">
        <v>429</v>
      </c>
      <c r="AB24" s="143" t="s">
        <v>429</v>
      </c>
      <c r="AC24" s="143" t="s">
        <v>430</v>
      </c>
      <c r="AD24" s="143" t="s">
        <v>430</v>
      </c>
      <c r="AE24" s="149"/>
      <c r="AF24" s="145">
        <v>8464.6898242579355</v>
      </c>
      <c r="AG24" s="145">
        <v>364.29709514668878</v>
      </c>
      <c r="AH24" s="145">
        <v>5413.6069011231966</v>
      </c>
      <c r="AI24" s="145">
        <v>907.9302580488793</v>
      </c>
      <c r="AJ24" s="145" t="s">
        <v>445</v>
      </c>
      <c r="AK24" s="145" t="s">
        <v>430</v>
      </c>
      <c r="AL24" s="146" t="s">
        <v>50</v>
      </c>
    </row>
    <row r="25" spans="1:38" s="2" customFormat="1" ht="26.25" customHeight="1" thickBot="1" x14ac:dyDescent="0.25">
      <c r="A25" s="70" t="s">
        <v>74</v>
      </c>
      <c r="B25" s="74" t="s">
        <v>75</v>
      </c>
      <c r="C25" s="76" t="s">
        <v>76</v>
      </c>
      <c r="D25" s="72"/>
      <c r="E25" s="143">
        <v>1.2089336708995901</v>
      </c>
      <c r="F25" s="143">
        <v>0.1525311506438346</v>
      </c>
      <c r="G25" s="143">
        <v>7.9819077210279865E-2</v>
      </c>
      <c r="H25" s="143" t="s">
        <v>457</v>
      </c>
      <c r="I25" s="143">
        <v>9.9589158839134585E-3</v>
      </c>
      <c r="J25" s="143">
        <v>9.9589158839134585E-3</v>
      </c>
      <c r="K25" s="143">
        <v>9.9589158839134585E-3</v>
      </c>
      <c r="L25" s="143">
        <v>4.7802796242784598E-3</v>
      </c>
      <c r="M25" s="143">
        <v>1.0839310061410139</v>
      </c>
      <c r="N25" s="143">
        <v>3.3523665961364993E-4</v>
      </c>
      <c r="O25" s="143">
        <v>2.5142749471023743E-5</v>
      </c>
      <c r="P25" s="143">
        <v>5.0285498942047476E-4</v>
      </c>
      <c r="Q25" s="143">
        <v>1.2571374735511869E-4</v>
      </c>
      <c r="R25" s="143">
        <v>8.3809164903412485E-4</v>
      </c>
      <c r="S25" s="143">
        <v>9.2190081393753729E-4</v>
      </c>
      <c r="T25" s="143">
        <v>3.352366596136499E-5</v>
      </c>
      <c r="U25" s="143">
        <v>4.6095040696876864E-4</v>
      </c>
      <c r="V25" s="143">
        <v>0.12152328910994808</v>
      </c>
      <c r="W25" s="143" t="s">
        <v>457</v>
      </c>
      <c r="X25" s="143" t="s">
        <v>457</v>
      </c>
      <c r="Y25" s="143" t="s">
        <v>457</v>
      </c>
      <c r="Z25" s="143" t="s">
        <v>457</v>
      </c>
      <c r="AA25" s="143" t="s">
        <v>457</v>
      </c>
      <c r="AB25" s="143" t="s">
        <v>457</v>
      </c>
      <c r="AC25" s="143" t="s">
        <v>430</v>
      </c>
      <c r="AD25" s="143" t="s">
        <v>430</v>
      </c>
      <c r="AE25" s="149"/>
      <c r="AF25" s="145">
        <v>4190.4582451706237</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0.14085683733230822</v>
      </c>
      <c r="F26" s="143">
        <v>1.0275589375650693E-2</v>
      </c>
      <c r="G26" s="143">
        <v>8.8824211545979991E-3</v>
      </c>
      <c r="H26" s="143" t="s">
        <v>457</v>
      </c>
      <c r="I26" s="143">
        <v>7.8362496619353438E-4</v>
      </c>
      <c r="J26" s="143">
        <v>7.8362496619353438E-4</v>
      </c>
      <c r="K26" s="143">
        <v>7.8362496619353438E-4</v>
      </c>
      <c r="L26" s="143">
        <v>3.7613998377289648E-4</v>
      </c>
      <c r="M26" s="143">
        <v>0.10040614121627588</v>
      </c>
      <c r="N26" s="143">
        <v>5.6463526987859329E-4</v>
      </c>
      <c r="O26" s="143">
        <v>5.7626165766741049E-6</v>
      </c>
      <c r="P26" s="143">
        <v>6.8881961163111741E-5</v>
      </c>
      <c r="Q26" s="143">
        <v>1.4442712513000157E-5</v>
      </c>
      <c r="R26" s="143">
        <v>1.026551204570381E-4</v>
      </c>
      <c r="S26" s="143">
        <v>1.093206325027419E-4</v>
      </c>
      <c r="T26" s="143">
        <v>7.1402788923555973E-6</v>
      </c>
      <c r="U26" s="143">
        <v>5.1623279214333915E-5</v>
      </c>
      <c r="V26" s="143">
        <v>1.3580548021826079E-2</v>
      </c>
      <c r="W26" s="143" t="s">
        <v>457</v>
      </c>
      <c r="X26" s="143" t="s">
        <v>457</v>
      </c>
      <c r="Y26" s="143" t="s">
        <v>457</v>
      </c>
      <c r="Z26" s="143" t="s">
        <v>457</v>
      </c>
      <c r="AA26" s="143" t="s">
        <v>457</v>
      </c>
      <c r="AB26" s="143" t="s">
        <v>457</v>
      </c>
      <c r="AC26" s="143" t="s">
        <v>430</v>
      </c>
      <c r="AD26" s="143" t="s">
        <v>430</v>
      </c>
      <c r="AE26" s="149"/>
      <c r="AF26" s="145">
        <v>466.60893561852379</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17.890628437889116</v>
      </c>
      <c r="F27" s="143">
        <v>8.0647489905239844</v>
      </c>
      <c r="G27" s="143">
        <v>0.20757248836141359</v>
      </c>
      <c r="H27" s="143">
        <v>2.136521741560629</v>
      </c>
      <c r="I27" s="143">
        <v>0.89572156189038843</v>
      </c>
      <c r="J27" s="143">
        <v>0.89572156189038776</v>
      </c>
      <c r="K27" s="143">
        <v>0.89572156189038932</v>
      </c>
      <c r="L27" s="143">
        <v>0.68984723895897626</v>
      </c>
      <c r="M27" s="143">
        <v>108.54160161490206</v>
      </c>
      <c r="N27" s="143">
        <v>4.7485501025371246E-2</v>
      </c>
      <c r="O27" s="143">
        <v>3.9907567574474102E-4</v>
      </c>
      <c r="P27" s="143">
        <v>2.0258923027184541E-2</v>
      </c>
      <c r="Q27" s="143">
        <v>6.218065626754179E-4</v>
      </c>
      <c r="R27" s="143">
        <v>1.8995358375110256E-2</v>
      </c>
      <c r="S27" s="143">
        <v>1.3223530681926767E-2</v>
      </c>
      <c r="T27" s="143">
        <v>4.2414745351899213E-3</v>
      </c>
      <c r="U27" s="143">
        <v>4.4546177386135404E-4</v>
      </c>
      <c r="V27" s="143">
        <v>7.4892775630621813E-2</v>
      </c>
      <c r="W27" s="143">
        <v>1.7011042999999999</v>
      </c>
      <c r="X27" s="143">
        <v>4.2031541871999999E-2</v>
      </c>
      <c r="Y27" s="143">
        <v>4.7241204555900002E-2</v>
      </c>
      <c r="Z27" s="143">
        <v>3.62396305916E-2</v>
      </c>
      <c r="AA27" s="143">
        <v>4.2245453803899997E-2</v>
      </c>
      <c r="AB27" s="143">
        <v>0.16775783082340001</v>
      </c>
      <c r="AC27" s="143">
        <v>1.6921645999999999E-3</v>
      </c>
      <c r="AD27" s="143">
        <v>3.2357950000000001E-4</v>
      </c>
      <c r="AE27" s="149"/>
      <c r="AF27" s="145">
        <v>118893.78529557401</v>
      </c>
      <c r="AG27" s="145" t="s">
        <v>430</v>
      </c>
      <c r="AH27" s="145" t="s">
        <v>445</v>
      </c>
      <c r="AI27" s="145">
        <v>402.41280143077427</v>
      </c>
      <c r="AJ27" s="145" t="s">
        <v>445</v>
      </c>
      <c r="AK27" s="145" t="s">
        <v>430</v>
      </c>
      <c r="AL27" s="146" t="s">
        <v>50</v>
      </c>
    </row>
    <row r="28" spans="1:38" s="2" customFormat="1" ht="26.25" customHeight="1" thickBot="1" x14ac:dyDescent="0.25">
      <c r="A28" s="70" t="s">
        <v>79</v>
      </c>
      <c r="B28" s="70" t="s">
        <v>82</v>
      </c>
      <c r="C28" s="71" t="s">
        <v>83</v>
      </c>
      <c r="D28" s="72"/>
      <c r="E28" s="143">
        <v>8.3955504789194393</v>
      </c>
      <c r="F28" s="143">
        <v>0.85125444121242166</v>
      </c>
      <c r="G28" s="143">
        <v>5.3653466912348874E-2</v>
      </c>
      <c r="H28" s="143">
        <v>1.0740600571083907E-2</v>
      </c>
      <c r="I28" s="143">
        <v>0.62996010322921203</v>
      </c>
      <c r="J28" s="143">
        <v>0.62996010322921214</v>
      </c>
      <c r="K28" s="143">
        <v>0.62996010322921203</v>
      </c>
      <c r="L28" s="143">
        <v>0.50019305617830256</v>
      </c>
      <c r="M28" s="143">
        <v>3.3444757802684437</v>
      </c>
      <c r="N28" s="143">
        <v>3.7911430655641529E-4</v>
      </c>
      <c r="O28" s="143">
        <v>3.2615584513085826E-5</v>
      </c>
      <c r="P28" s="143">
        <v>3.4291368575603332E-3</v>
      </c>
      <c r="Q28" s="143">
        <v>6.5006248219557546E-5</v>
      </c>
      <c r="R28" s="143">
        <v>5.4823463037924833E-3</v>
      </c>
      <c r="S28" s="143">
        <v>3.6770161268814047E-3</v>
      </c>
      <c r="T28" s="143">
        <v>1.3383615015155501E-4</v>
      </c>
      <c r="U28" s="143">
        <v>6.4781327412943439E-5</v>
      </c>
      <c r="V28" s="143">
        <v>1.1653891310131392E-2</v>
      </c>
      <c r="W28" s="143">
        <v>0.56230420000000003</v>
      </c>
      <c r="X28" s="143">
        <v>1.6035184785E-2</v>
      </c>
      <c r="Y28" s="143">
        <v>1.7970666260899999E-2</v>
      </c>
      <c r="Z28" s="143">
        <v>1.40992981512E-2</v>
      </c>
      <c r="AA28" s="143">
        <v>1.4931946181900002E-2</v>
      </c>
      <c r="AB28" s="143">
        <v>6.3037095378999999E-2</v>
      </c>
      <c r="AC28" s="143">
        <v>5.522306E-4</v>
      </c>
      <c r="AD28" s="143">
        <v>9.8330899999999997E-5</v>
      </c>
      <c r="AE28" s="149"/>
      <c r="AF28" s="145">
        <v>27928.915132769987</v>
      </c>
      <c r="AG28" s="145" t="s">
        <v>430</v>
      </c>
      <c r="AH28" s="145" t="s">
        <v>445</v>
      </c>
      <c r="AI28" s="145">
        <v>177.63994343511305</v>
      </c>
      <c r="AJ28" s="145" t="s">
        <v>445</v>
      </c>
      <c r="AK28" s="145" t="s">
        <v>430</v>
      </c>
      <c r="AL28" s="146" t="s">
        <v>50</v>
      </c>
    </row>
    <row r="29" spans="1:38" s="2" customFormat="1" ht="26.25" customHeight="1" thickBot="1" x14ac:dyDescent="0.25">
      <c r="A29" s="70" t="s">
        <v>79</v>
      </c>
      <c r="B29" s="70" t="s">
        <v>84</v>
      </c>
      <c r="C29" s="71" t="s">
        <v>85</v>
      </c>
      <c r="D29" s="72"/>
      <c r="E29" s="143">
        <v>30.106209471052257</v>
      </c>
      <c r="F29" s="143">
        <v>1.1521620559909218</v>
      </c>
      <c r="G29" s="143">
        <v>8.4192341967629411E-2</v>
      </c>
      <c r="H29" s="143">
        <v>1.8209374409252688E-2</v>
      </c>
      <c r="I29" s="143">
        <v>0.60762169051279902</v>
      </c>
      <c r="J29" s="143">
        <v>0.60762169051279846</v>
      </c>
      <c r="K29" s="143">
        <v>0.60762169051279902</v>
      </c>
      <c r="L29" s="143">
        <v>0.39774945149703544</v>
      </c>
      <c r="M29" s="143">
        <v>5.9801022625287121</v>
      </c>
      <c r="N29" s="143">
        <v>5.0965773411374294E-4</v>
      </c>
      <c r="O29" s="143">
        <v>5.0674463865222868E-5</v>
      </c>
      <c r="P29" s="143">
        <v>5.3680057056082232E-3</v>
      </c>
      <c r="Q29" s="143">
        <v>1.0132102801760253E-4</v>
      </c>
      <c r="R29" s="143">
        <v>8.6069306366303219E-3</v>
      </c>
      <c r="S29" s="143">
        <v>5.7717832331851031E-3</v>
      </c>
      <c r="T29" s="143">
        <v>2.031163511535395E-4</v>
      </c>
      <c r="U29" s="143">
        <v>1.0129312830475933E-4</v>
      </c>
      <c r="V29" s="143">
        <v>1.823192610347139E-2</v>
      </c>
      <c r="W29" s="143">
        <v>0.39562039999999998</v>
      </c>
      <c r="X29" s="143">
        <v>5.6517259815E-3</v>
      </c>
      <c r="Y29" s="143">
        <v>3.4224340666200004E-2</v>
      </c>
      <c r="Z29" s="143">
        <v>3.8243345809899999E-2</v>
      </c>
      <c r="AA29" s="143">
        <v>8.7915737493999991E-3</v>
      </c>
      <c r="AB29" s="143">
        <v>8.691098620700001E-2</v>
      </c>
      <c r="AC29" s="143">
        <v>3.828902E-4</v>
      </c>
      <c r="AD29" s="143">
        <v>7.87083E-5</v>
      </c>
      <c r="AE29" s="149"/>
      <c r="AF29" s="145">
        <v>43801.854517024367</v>
      </c>
      <c r="AG29" s="145" t="s">
        <v>430</v>
      </c>
      <c r="AH29" s="145" t="s">
        <v>445</v>
      </c>
      <c r="AI29" s="145">
        <v>279.25282667950222</v>
      </c>
      <c r="AJ29" s="145" t="s">
        <v>445</v>
      </c>
      <c r="AK29" s="145" t="s">
        <v>430</v>
      </c>
      <c r="AL29" s="146" t="s">
        <v>50</v>
      </c>
    </row>
    <row r="30" spans="1:38" s="2" customFormat="1" ht="26.25" customHeight="1" thickBot="1" x14ac:dyDescent="0.25">
      <c r="A30" s="70" t="s">
        <v>79</v>
      </c>
      <c r="B30" s="70" t="s">
        <v>86</v>
      </c>
      <c r="C30" s="71" t="s">
        <v>87</v>
      </c>
      <c r="D30" s="72"/>
      <c r="E30" s="143">
        <v>4.1019642321137646E-2</v>
      </c>
      <c r="F30" s="143">
        <v>0.2342202526671687</v>
      </c>
      <c r="G30" s="143">
        <v>3.8628604341074305E-4</v>
      </c>
      <c r="H30" s="143">
        <v>3.113973899020342E-4</v>
      </c>
      <c r="I30" s="143">
        <v>6.053947110070998E-3</v>
      </c>
      <c r="J30" s="143">
        <v>6.053947110070998E-3</v>
      </c>
      <c r="K30" s="143">
        <v>6.0539471100710014E-3</v>
      </c>
      <c r="L30" s="143">
        <v>8.7137983355918959E-4</v>
      </c>
      <c r="M30" s="143">
        <v>1.7464638036679021</v>
      </c>
      <c r="N30" s="143">
        <v>1.3997240395480066E-4</v>
      </c>
      <c r="O30" s="143">
        <v>9.8597066922491208E-5</v>
      </c>
      <c r="P30" s="143">
        <v>4.5434277273734008E-5</v>
      </c>
      <c r="Q30" s="143">
        <v>1.5666992163356557E-6</v>
      </c>
      <c r="R30" s="143">
        <v>4.436484762936485E-4</v>
      </c>
      <c r="S30" s="143">
        <v>1.6667343340326629E-2</v>
      </c>
      <c r="T30" s="143">
        <v>6.9423777268027252E-4</v>
      </c>
      <c r="U30" s="143">
        <v>9.8169204638375989E-5</v>
      </c>
      <c r="V30" s="143">
        <v>9.8035169292302552E-3</v>
      </c>
      <c r="W30" s="143">
        <v>4.3284999999999999E-3</v>
      </c>
      <c r="X30" s="143">
        <v>5.4212277599999996E-5</v>
      </c>
      <c r="Y30" s="143">
        <v>7.7762692499999989E-5</v>
      </c>
      <c r="Z30" s="143">
        <v>3.9607330099999996E-5</v>
      </c>
      <c r="AA30" s="143">
        <v>8.80252621E-5</v>
      </c>
      <c r="AB30" s="143">
        <v>2.5960756229999999E-4</v>
      </c>
      <c r="AC30" s="143">
        <v>4.3285000000000001E-6</v>
      </c>
      <c r="AD30" s="143">
        <v>2.1090999999999998E-6</v>
      </c>
      <c r="AE30" s="149"/>
      <c r="AF30" s="145">
        <v>233.81586224056159</v>
      </c>
      <c r="AG30" s="145" t="s">
        <v>430</v>
      </c>
      <c r="AH30" s="145" t="s">
        <v>445</v>
      </c>
      <c r="AI30" s="145">
        <v>0.43479208564300542</v>
      </c>
      <c r="AJ30" s="145" t="s">
        <v>445</v>
      </c>
      <c r="AK30" s="145" t="s">
        <v>430</v>
      </c>
      <c r="AL30" s="146" t="s">
        <v>50</v>
      </c>
    </row>
    <row r="31" spans="1:38" s="2" customFormat="1" ht="26.25" customHeight="1" thickBot="1" x14ac:dyDescent="0.25">
      <c r="A31" s="70" t="s">
        <v>79</v>
      </c>
      <c r="B31" s="70" t="s">
        <v>88</v>
      </c>
      <c r="C31" s="71" t="s">
        <v>89</v>
      </c>
      <c r="D31" s="72"/>
      <c r="E31" s="143" t="s">
        <v>430</v>
      </c>
      <c r="F31" s="143">
        <v>2.6041327909786887</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0.66461002219749776</v>
      </c>
      <c r="J32" s="143">
        <v>1.2387808456666083</v>
      </c>
      <c r="K32" s="143">
        <v>1.6374009979892907</v>
      </c>
      <c r="L32" s="143">
        <v>0.29325851873988196</v>
      </c>
      <c r="M32" s="143" t="s">
        <v>430</v>
      </c>
      <c r="N32" s="143">
        <v>1.6686302101035708</v>
      </c>
      <c r="O32" s="143">
        <v>7.7937368051767776E-3</v>
      </c>
      <c r="P32" s="143" t="s">
        <v>430</v>
      </c>
      <c r="Q32" s="143">
        <v>5.2887325114828886E-12</v>
      </c>
      <c r="R32" s="143">
        <v>0.61761620773498771</v>
      </c>
      <c r="S32" s="143">
        <v>13.517216809792416</v>
      </c>
      <c r="T32" s="143">
        <v>9.8120247162976681E-2</v>
      </c>
      <c r="U32" s="143">
        <v>1.3349420624889467E-2</v>
      </c>
      <c r="V32" s="143">
        <v>5.2887325114828858</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66236.003287800791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0.37415417633075226</v>
      </c>
      <c r="J33" s="143">
        <v>0.68757993941440154</v>
      </c>
      <c r="K33" s="143">
        <v>1.3751598788288031</v>
      </c>
      <c r="L33" s="143">
        <v>4.3096611730928887E-2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66236.003287800791</v>
      </c>
      <c r="AL33" s="146" t="s">
        <v>431</v>
      </c>
    </row>
    <row r="34" spans="1:38" s="2" customFormat="1" ht="26.25" customHeight="1" thickBot="1" x14ac:dyDescent="0.25">
      <c r="A34" s="70" t="s">
        <v>71</v>
      </c>
      <c r="B34" s="70" t="s">
        <v>94</v>
      </c>
      <c r="C34" s="71" t="s">
        <v>95</v>
      </c>
      <c r="D34" s="72"/>
      <c r="E34" s="143">
        <v>2.1813827411167508</v>
      </c>
      <c r="F34" s="143">
        <v>0.19357690355329954</v>
      </c>
      <c r="G34" s="143">
        <v>0.10817391889315738</v>
      </c>
      <c r="H34" s="143">
        <v>2.9140609137055839E-4</v>
      </c>
      <c r="I34" s="143">
        <v>5.7032335025380715E-2</v>
      </c>
      <c r="J34" s="143">
        <v>5.9946395939086301E-2</v>
      </c>
      <c r="K34" s="143">
        <v>6.3276751269035522E-2</v>
      </c>
      <c r="L34" s="143">
        <v>4.112988832487309E-2</v>
      </c>
      <c r="M34" s="143">
        <v>0.44543502538071061</v>
      </c>
      <c r="N34" s="143" t="s">
        <v>457</v>
      </c>
      <c r="O34" s="143">
        <v>4.1629441624365488E-4</v>
      </c>
      <c r="P34" s="143" t="s">
        <v>457</v>
      </c>
      <c r="Q34" s="143" t="s">
        <v>457</v>
      </c>
      <c r="R34" s="143">
        <v>2.0814720812182743E-3</v>
      </c>
      <c r="S34" s="143">
        <v>7.0770050761421316E-2</v>
      </c>
      <c r="T34" s="143">
        <v>2.9140609137055843E-3</v>
      </c>
      <c r="U34" s="143">
        <v>4.1629441624365488E-4</v>
      </c>
      <c r="V34" s="143">
        <v>4.1629441624365486E-2</v>
      </c>
      <c r="W34" s="143">
        <v>1.9550410776056418E-2</v>
      </c>
      <c r="X34" s="143">
        <v>1.2488832487309643E-3</v>
      </c>
      <c r="Y34" s="143">
        <v>2.0814720812182743E-3</v>
      </c>
      <c r="Z34" s="143">
        <v>1.8898730416854531E-3</v>
      </c>
      <c r="AA34" s="143">
        <v>4.3445357280125365E-4</v>
      </c>
      <c r="AB34" s="143">
        <v>5.6546819444359461E-3</v>
      </c>
      <c r="AC34" s="143" t="s">
        <v>430</v>
      </c>
      <c r="AD34" s="143" t="s">
        <v>430</v>
      </c>
      <c r="AE34" s="149"/>
      <c r="AF34" s="145">
        <v>1802.8986482192895</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4.8337111992028525</v>
      </c>
      <c r="F36" s="143">
        <v>0.17241262876137559</v>
      </c>
      <c r="G36" s="143">
        <v>0.1600048031946649</v>
      </c>
      <c r="H36" s="143" t="s">
        <v>457</v>
      </c>
      <c r="I36" s="143">
        <v>8.6206314380687793E-2</v>
      </c>
      <c r="J36" s="143">
        <v>9.2363908265022623E-2</v>
      </c>
      <c r="K36" s="143">
        <v>9.2363908265022623E-2</v>
      </c>
      <c r="L36" s="143">
        <v>2.8632811562157016E-2</v>
      </c>
      <c r="M36" s="143">
        <v>0.45566194744077843</v>
      </c>
      <c r="N36" s="143">
        <v>8.0048720496352956E-3</v>
      </c>
      <c r="O36" s="143">
        <v>6.1575938843348428E-4</v>
      </c>
      <c r="P36" s="143">
        <v>1.8472781653004525E-3</v>
      </c>
      <c r="Q36" s="143">
        <v>2.4630375537339371E-3</v>
      </c>
      <c r="R36" s="143">
        <v>3.0787969421674213E-3</v>
      </c>
      <c r="S36" s="143">
        <v>5.4186826182146618E-2</v>
      </c>
      <c r="T36" s="143">
        <v>6.1575938843348423E-2</v>
      </c>
      <c r="U36" s="143">
        <v>6.1575938843348426E-3</v>
      </c>
      <c r="V36" s="143">
        <v>7.3891126612018104E-2</v>
      </c>
      <c r="W36" s="143">
        <v>8.0048720496352956E-3</v>
      </c>
      <c r="X36" s="143" t="s">
        <v>457</v>
      </c>
      <c r="Y36" s="143" t="s">
        <v>457</v>
      </c>
      <c r="Z36" s="143" t="s">
        <v>457</v>
      </c>
      <c r="AA36" s="143" t="s">
        <v>457</v>
      </c>
      <c r="AB36" s="143" t="s">
        <v>457</v>
      </c>
      <c r="AC36" s="143">
        <v>4.9260751074678743E-3</v>
      </c>
      <c r="AD36" s="143">
        <v>2.3398856760472402E-3</v>
      </c>
      <c r="AE36" s="149"/>
      <c r="AF36" s="145">
        <v>2666.746719911082</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0.11045847472982984</v>
      </c>
      <c r="F37" s="143">
        <v>3.6819491576609944E-3</v>
      </c>
      <c r="G37" s="143">
        <v>2.2046220896757145E-4</v>
      </c>
      <c r="H37" s="143" t="s">
        <v>457</v>
      </c>
      <c r="I37" s="143">
        <v>4.602436447076243E-4</v>
      </c>
      <c r="J37" s="143">
        <v>4.602436447076243E-4</v>
      </c>
      <c r="K37" s="143">
        <v>4.602436447076243E-4</v>
      </c>
      <c r="L37" s="143">
        <v>1.1506091117690609E-5</v>
      </c>
      <c r="M37" s="143">
        <v>1.1045847472982982E-2</v>
      </c>
      <c r="N37" s="143">
        <v>3.4518273353071823E-6</v>
      </c>
      <c r="O37" s="143">
        <v>5.7530455588453038E-7</v>
      </c>
      <c r="P37" s="143">
        <v>2.3012182235381218E-4</v>
      </c>
      <c r="Q37" s="143">
        <v>2.7614618682457454E-4</v>
      </c>
      <c r="R37" s="143">
        <v>1.7489258498889725E-6</v>
      </c>
      <c r="S37" s="143">
        <v>1.7489258498889726E-7</v>
      </c>
      <c r="T37" s="143">
        <v>1.1736212940044419E-6</v>
      </c>
      <c r="U37" s="143">
        <v>2.5313400458919334E-5</v>
      </c>
      <c r="V37" s="143">
        <v>3.4518273353071823E-6</v>
      </c>
      <c r="W37" s="143">
        <v>1.1506091117690607E-3</v>
      </c>
      <c r="X37" s="143" t="s">
        <v>457</v>
      </c>
      <c r="Y37" s="143" t="s">
        <v>457</v>
      </c>
      <c r="Z37" s="143" t="s">
        <v>457</v>
      </c>
      <c r="AA37" s="143" t="s">
        <v>457</v>
      </c>
      <c r="AB37" s="143" t="s">
        <v>457</v>
      </c>
      <c r="AC37" s="143" t="s">
        <v>457</v>
      </c>
      <c r="AD37" s="143" t="s">
        <v>457</v>
      </c>
      <c r="AE37" s="149"/>
      <c r="AF37" s="145" t="s">
        <v>445</v>
      </c>
      <c r="AG37" s="145" t="s">
        <v>430</v>
      </c>
      <c r="AH37" s="145">
        <v>2301.2182235381215</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3.2555569398068007</v>
      </c>
      <c r="F39" s="143">
        <v>0.65572773501243797</v>
      </c>
      <c r="G39" s="143">
        <v>1.7007782629303192</v>
      </c>
      <c r="H39" s="143">
        <v>9.007052450164206E-3</v>
      </c>
      <c r="I39" s="143">
        <v>0.44770418765617526</v>
      </c>
      <c r="J39" s="143">
        <v>0.55084650789404266</v>
      </c>
      <c r="K39" s="143">
        <v>0.67055912902523573</v>
      </c>
      <c r="L39" s="143">
        <v>0.18098253133633663</v>
      </c>
      <c r="M39" s="143">
        <v>2.3213132040032916</v>
      </c>
      <c r="N39" s="143">
        <v>0.44986010944064914</v>
      </c>
      <c r="O39" s="143">
        <v>1.0710706102289084E-2</v>
      </c>
      <c r="P39" s="143">
        <v>1.2203299555553923E-2</v>
      </c>
      <c r="Q39" s="143">
        <v>2.4570723097397745E-2</v>
      </c>
      <c r="R39" s="143">
        <v>0.25815770250584946</v>
      </c>
      <c r="S39" s="143">
        <v>0.15424791055464035</v>
      </c>
      <c r="T39" s="143">
        <v>4.8418281014277449</v>
      </c>
      <c r="U39" s="143">
        <v>4.867764609575294E-3</v>
      </c>
      <c r="V39" s="143">
        <v>0.50284418875031811</v>
      </c>
      <c r="W39" s="143">
        <v>0.37112973681297678</v>
      </c>
      <c r="X39" s="143">
        <v>9.998509827056111E-2</v>
      </c>
      <c r="Y39" s="143">
        <v>0.39402423840525741</v>
      </c>
      <c r="Z39" s="143">
        <v>7.6648888643977717E-2</v>
      </c>
      <c r="AA39" s="143">
        <v>6.655725144560394E-2</v>
      </c>
      <c r="AB39" s="143">
        <v>0.63721547676540025</v>
      </c>
      <c r="AC39" s="143">
        <v>5.9954181175282352E-3</v>
      </c>
      <c r="AD39" s="143">
        <v>0.1902658911558178</v>
      </c>
      <c r="AE39" s="149"/>
      <c r="AF39" s="145">
        <v>18944.350727479024</v>
      </c>
      <c r="AG39" s="145">
        <v>1119.1869037503361</v>
      </c>
      <c r="AH39" s="145">
        <v>15610.904177740131</v>
      </c>
      <c r="AI39" s="145">
        <v>243.43385000443797</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5.6439351321765034</v>
      </c>
      <c r="F41" s="143">
        <v>10.180305599559709</v>
      </c>
      <c r="G41" s="143">
        <v>10.542333556135185</v>
      </c>
      <c r="H41" s="143">
        <v>5.5726368575795375E-2</v>
      </c>
      <c r="I41" s="143">
        <v>8.5535949937893907</v>
      </c>
      <c r="J41" s="143">
        <v>8.6867438085325954</v>
      </c>
      <c r="K41" s="143">
        <v>9.5157202717487923</v>
      </c>
      <c r="L41" s="143">
        <v>0.57207781801966973</v>
      </c>
      <c r="M41" s="143">
        <v>24.503217271564605</v>
      </c>
      <c r="N41" s="143">
        <v>2.6362829239325065</v>
      </c>
      <c r="O41" s="143">
        <v>4.2788085705476403E-2</v>
      </c>
      <c r="P41" s="143">
        <v>0.11089286478037723</v>
      </c>
      <c r="Q41" s="143">
        <v>5.3669954251623214E-2</v>
      </c>
      <c r="R41" s="143">
        <v>0.25600885075776786</v>
      </c>
      <c r="S41" s="143">
        <v>0.45919681009736912</v>
      </c>
      <c r="T41" s="143">
        <v>0.25710385350704823</v>
      </c>
      <c r="U41" s="143">
        <v>2.4096249817641402</v>
      </c>
      <c r="V41" s="143">
        <v>4.9319764312145207</v>
      </c>
      <c r="W41" s="143">
        <v>16.750258803552939</v>
      </c>
      <c r="X41" s="143">
        <v>4.7025844949463602</v>
      </c>
      <c r="Y41" s="143">
        <v>6.7034948318936003</v>
      </c>
      <c r="Z41" s="143">
        <v>2.6416360954586184</v>
      </c>
      <c r="AA41" s="143">
        <v>2.262784399347177</v>
      </c>
      <c r="AB41" s="143">
        <v>16.310499821645756</v>
      </c>
      <c r="AC41" s="143">
        <v>1.7302081614714457E-2</v>
      </c>
      <c r="AD41" s="143">
        <v>3.4124471787819104</v>
      </c>
      <c r="AE41" s="149"/>
      <c r="AF41" s="145">
        <v>46113.199196343892</v>
      </c>
      <c r="AG41" s="145">
        <v>20072.969347028236</v>
      </c>
      <c r="AH41" s="145">
        <v>24824.582791335361</v>
      </c>
      <c r="AI41" s="145">
        <v>971.36812391138972</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0.10702182845409867</v>
      </c>
      <c r="F43" s="143">
        <v>1.0702182845409868E-2</v>
      </c>
      <c r="G43" s="143">
        <v>6.4213097072459202E-2</v>
      </c>
      <c r="H43" s="143" t="s">
        <v>457</v>
      </c>
      <c r="I43" s="143">
        <v>1.7658601694926283E-2</v>
      </c>
      <c r="J43" s="143">
        <v>2.3009693117631218E-2</v>
      </c>
      <c r="K43" s="143">
        <v>2.9431002824877137E-2</v>
      </c>
      <c r="L43" s="143">
        <v>9.8888169491587203E-3</v>
      </c>
      <c r="M43" s="143">
        <v>4.2808731381639473E-2</v>
      </c>
      <c r="N43" s="143">
        <v>1.712349255265579E-2</v>
      </c>
      <c r="O43" s="143">
        <v>3.2106548536229603E-4</v>
      </c>
      <c r="P43" s="143">
        <v>1.0702182845409869E-4</v>
      </c>
      <c r="Q43" s="143">
        <v>1.0702182845409869E-3</v>
      </c>
      <c r="R43" s="143">
        <v>1.3698794042124632E-2</v>
      </c>
      <c r="S43" s="143">
        <v>7.7055716486951059E-3</v>
      </c>
      <c r="T43" s="143">
        <v>0.27825675398065652</v>
      </c>
      <c r="U43" s="143">
        <v>1.0702182845409869E-4</v>
      </c>
      <c r="V43" s="143">
        <v>8.5617462763278949E-3</v>
      </c>
      <c r="W43" s="143">
        <v>6.4213097072459207E-3</v>
      </c>
      <c r="X43" s="143">
        <v>2.0334147406278749E-3</v>
      </c>
      <c r="Y43" s="143">
        <v>1.6053274268114804E-2</v>
      </c>
      <c r="Z43" s="143">
        <v>1.8193710837196776E-3</v>
      </c>
      <c r="AA43" s="143">
        <v>1.6053274268114802E-3</v>
      </c>
      <c r="AB43" s="143">
        <v>2.1511387519273836E-2</v>
      </c>
      <c r="AC43" s="143">
        <v>2.3544802259901709E-4</v>
      </c>
      <c r="AD43" s="143">
        <v>1.391283769903283E-7</v>
      </c>
      <c r="AE43" s="149"/>
      <c r="AF43" s="145">
        <v>1070.2182845409868</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7.4662844165629911</v>
      </c>
      <c r="F44" s="143">
        <v>0.7563411837000491</v>
      </c>
      <c r="G44" s="143">
        <v>0.57791787365213287</v>
      </c>
      <c r="H44" s="143">
        <v>1.7383826084868227E-3</v>
      </c>
      <c r="I44" s="143">
        <v>0.40290370769503353</v>
      </c>
      <c r="J44" s="143">
        <v>0.40290370769503353</v>
      </c>
      <c r="K44" s="143">
        <v>0.40296137849332814</v>
      </c>
      <c r="L44" s="143">
        <v>0.2256260763092188</v>
      </c>
      <c r="M44" s="143">
        <v>2.4849284147578032</v>
      </c>
      <c r="N44" s="143" t="s">
        <v>457</v>
      </c>
      <c r="O44" s="143">
        <v>2.2240479619344482E-3</v>
      </c>
      <c r="P44" s="143" t="s">
        <v>457</v>
      </c>
      <c r="Q44" s="143" t="s">
        <v>457</v>
      </c>
      <c r="R44" s="143">
        <v>1.1120239809672241E-2</v>
      </c>
      <c r="S44" s="143">
        <v>0.37808815352885616</v>
      </c>
      <c r="T44" s="143">
        <v>1.5568335733541138E-2</v>
      </c>
      <c r="U44" s="143">
        <v>2.2240479619344482E-3</v>
      </c>
      <c r="V44" s="143">
        <v>0.2224047961934448</v>
      </c>
      <c r="W44" s="143" t="s">
        <v>457</v>
      </c>
      <c r="X44" s="143">
        <v>6.672143885803344E-3</v>
      </c>
      <c r="Y44" s="143">
        <v>1.1120239809672241E-2</v>
      </c>
      <c r="Z44" s="143" t="s">
        <v>457</v>
      </c>
      <c r="AA44" s="143" t="s">
        <v>457</v>
      </c>
      <c r="AB44" s="143">
        <v>1.7792383695475585E-2</v>
      </c>
      <c r="AC44" s="143" t="s">
        <v>429</v>
      </c>
      <c r="AD44" s="143" t="s">
        <v>429</v>
      </c>
      <c r="AE44" s="149"/>
      <c r="AF44" s="145">
        <v>9631.9645608688825</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2.9546360717276614</v>
      </c>
      <c r="F45" s="143">
        <v>0.10538829300429875</v>
      </c>
      <c r="G45" s="143">
        <v>9.7803932358765361E-2</v>
      </c>
      <c r="H45" s="143" t="s">
        <v>457</v>
      </c>
      <c r="I45" s="143">
        <v>5.2694146502149375E-2</v>
      </c>
      <c r="J45" s="143">
        <v>5.6458014109445759E-2</v>
      </c>
      <c r="K45" s="143">
        <v>5.6458014109445759E-2</v>
      </c>
      <c r="L45" s="143">
        <v>1.7501984373928185E-2</v>
      </c>
      <c r="M45" s="143">
        <v>0.27852620293993241</v>
      </c>
      <c r="N45" s="143">
        <v>4.8930278894852991E-3</v>
      </c>
      <c r="O45" s="143">
        <v>3.7638676072963834E-4</v>
      </c>
      <c r="P45" s="143">
        <v>1.129160282188915E-3</v>
      </c>
      <c r="Q45" s="143">
        <v>1.5055470429185534E-3</v>
      </c>
      <c r="R45" s="143">
        <v>1.8819338036481917E-3</v>
      </c>
      <c r="S45" s="143">
        <v>3.3122034944208172E-2</v>
      </c>
      <c r="T45" s="143">
        <v>3.7638676072963832E-2</v>
      </c>
      <c r="U45" s="143">
        <v>3.7638676072963835E-3</v>
      </c>
      <c r="V45" s="143">
        <v>4.5166411287556593E-2</v>
      </c>
      <c r="W45" s="143">
        <v>4.8930278894852991E-3</v>
      </c>
      <c r="X45" s="143" t="s">
        <v>457</v>
      </c>
      <c r="Y45" s="143" t="s">
        <v>457</v>
      </c>
      <c r="Z45" s="143" t="s">
        <v>457</v>
      </c>
      <c r="AA45" s="143" t="s">
        <v>457</v>
      </c>
      <c r="AB45" s="143" t="s">
        <v>457</v>
      </c>
      <c r="AC45" s="143">
        <v>3.0110940858371067E-3</v>
      </c>
      <c r="AD45" s="143">
        <v>1.4302696907726258E-3</v>
      </c>
      <c r="AE45" s="149"/>
      <c r="AF45" s="145">
        <v>1630.0655393127561</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1.3321020418522827E-2</v>
      </c>
      <c r="J48" s="143">
        <v>0.13321020418522828</v>
      </c>
      <c r="K48" s="143">
        <v>0.33302551046307072</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2.9449999999999998</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3.3893483891999998</v>
      </c>
      <c r="AL52" s="146" t="s">
        <v>133</v>
      </c>
    </row>
    <row r="53" spans="1:38" s="2" customFormat="1" ht="26.25" customHeight="1" thickBot="1" x14ac:dyDescent="0.25">
      <c r="A53" s="70" t="s">
        <v>120</v>
      </c>
      <c r="B53" s="74" t="s">
        <v>134</v>
      </c>
      <c r="C53" s="76" t="s">
        <v>135</v>
      </c>
      <c r="D53" s="73"/>
      <c r="E53" s="143" t="s">
        <v>430</v>
      </c>
      <c r="F53" s="143">
        <v>3.8823893790518422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1.7706315077886401</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4441.49071316753</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253.01338999999999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4.7143200000000001E-3</v>
      </c>
      <c r="J59" s="143">
        <v>5.3482099999999999E-3</v>
      </c>
      <c r="K59" s="143">
        <v>6.0713E-3</v>
      </c>
      <c r="L59" s="143">
        <v>9.2815070399999996E-5</v>
      </c>
      <c r="M59" s="143" t="s">
        <v>429</v>
      </c>
      <c r="N59" s="143">
        <v>9.6775057409865292E-2</v>
      </c>
      <c r="O59" s="143">
        <v>2.5249497570260701E-4</v>
      </c>
      <c r="P59" s="143">
        <v>6.1417696792526026E-4</v>
      </c>
      <c r="Q59" s="143">
        <v>1.8020761334333957E-4</v>
      </c>
      <c r="R59" s="143">
        <v>1.802076133433396E-3</v>
      </c>
      <c r="S59" s="143">
        <v>1.802076133433396E-3</v>
      </c>
      <c r="T59" s="143">
        <v>3.4636744230865366E-3</v>
      </c>
      <c r="U59" s="143">
        <v>1.1942329931880042E-4</v>
      </c>
      <c r="V59" s="143">
        <v>3.0628276205768686E-2</v>
      </c>
      <c r="W59" s="143">
        <v>8.5199999999999998E-3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1.29894</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0.58247265176470586</v>
      </c>
      <c r="J60" s="143">
        <v>5.8247265176470586</v>
      </c>
      <c r="K60" s="143">
        <v>11.882442096</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116.49453035294118</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0.25145259940719938</v>
      </c>
      <c r="J61" s="143">
        <v>2.5145259940719935</v>
      </c>
      <c r="K61" s="143">
        <v>8.3813204469289921</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19824284.898456186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6.9896718211764699E-8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116.49453035294118</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3.6047302500000003E-2</v>
      </c>
      <c r="X63" s="143">
        <v>1.8235799999999996E-2</v>
      </c>
      <c r="Y63" s="143" t="s">
        <v>430</v>
      </c>
      <c r="Z63" s="143">
        <v>3.0327000000000002E-3</v>
      </c>
      <c r="AA63" s="143" t="s">
        <v>430</v>
      </c>
      <c r="AB63" s="143">
        <v>2.1268499999999996E-2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0.13600000000000001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6.2062799999999991E-4</v>
      </c>
      <c r="J73" s="143">
        <v>8.7922299999999983E-4</v>
      </c>
      <c r="K73" s="143">
        <v>1.0343799999999999E-3</v>
      </c>
      <c r="L73" s="143" t="s">
        <v>457</v>
      </c>
      <c r="M73" s="143" t="s">
        <v>445</v>
      </c>
      <c r="N73" s="143">
        <v>2.4365294117647054E-2</v>
      </c>
      <c r="O73" s="143">
        <v>4.7538627450980394E-4</v>
      </c>
      <c r="P73" s="143" t="s">
        <v>445</v>
      </c>
      <c r="Q73" s="143">
        <v>1.007970588235294E-3</v>
      </c>
      <c r="R73" s="143">
        <v>3.6958921568627447E-3</v>
      </c>
      <c r="S73" s="143" t="s">
        <v>445</v>
      </c>
      <c r="T73" s="143">
        <v>1.6799509803921567E-3</v>
      </c>
      <c r="U73" s="143" t="s">
        <v>445</v>
      </c>
      <c r="V73" s="143">
        <v>2.6876509803921565E-2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3.3500000000000001E-5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3.7460000000000002E-3</v>
      </c>
      <c r="O80" s="143">
        <v>2.0000000000000002E-5</v>
      </c>
      <c r="P80" s="143" t="s">
        <v>445</v>
      </c>
      <c r="Q80" s="143" t="s">
        <v>445</v>
      </c>
      <c r="R80" s="143">
        <v>8.0000000000000007E-5</v>
      </c>
      <c r="S80" s="143">
        <v>2.5509999999999998E-2</v>
      </c>
      <c r="T80" s="143">
        <v>4.0688000000000002E-2</v>
      </c>
      <c r="U80" s="143" t="s">
        <v>445</v>
      </c>
      <c r="V80" s="143">
        <v>0.10338000000000001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9.8936838000000034</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5.28E-2</v>
      </c>
      <c r="G83" s="143" t="s">
        <v>457</v>
      </c>
      <c r="H83" s="143" t="s">
        <v>430</v>
      </c>
      <c r="I83" s="143">
        <v>0.33</v>
      </c>
      <c r="J83" s="143">
        <v>6.6</v>
      </c>
      <c r="K83" s="143">
        <v>49.5</v>
      </c>
      <c r="L83" s="143">
        <v>1.881E-2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3.3</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6.5744224041572208</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1.5567972721265981</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3.0514523454</v>
      </c>
      <c r="AL86" s="146" t="s">
        <v>220</v>
      </c>
    </row>
    <row r="87" spans="1:38" s="2" customFormat="1" ht="26.25" customHeight="1" thickBot="1" x14ac:dyDescent="0.25">
      <c r="A87" s="70" t="s">
        <v>209</v>
      </c>
      <c r="B87" s="76" t="s">
        <v>221</v>
      </c>
      <c r="C87" s="80" t="s">
        <v>222</v>
      </c>
      <c r="D87" s="72"/>
      <c r="E87" s="143" t="s">
        <v>430</v>
      </c>
      <c r="F87" s="143">
        <v>0.10545122280325137</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0.33720799999999995</v>
      </c>
      <c r="AL87" s="146" t="s">
        <v>220</v>
      </c>
    </row>
    <row r="88" spans="1:38" s="2" customFormat="1" ht="26.25" customHeight="1" thickBot="1" x14ac:dyDescent="0.25">
      <c r="A88" s="70" t="s">
        <v>209</v>
      </c>
      <c r="B88" s="76" t="s">
        <v>223</v>
      </c>
      <c r="C88" s="80" t="s">
        <v>224</v>
      </c>
      <c r="D88" s="72"/>
      <c r="E88" s="143" t="s">
        <v>457</v>
      </c>
      <c r="F88" s="143">
        <v>1.4701011376250004</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2.1181533333333333</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5.1570212309999999</v>
      </c>
      <c r="G90" s="143" t="s">
        <v>430</v>
      </c>
      <c r="H90" s="143" t="s">
        <v>430</v>
      </c>
      <c r="I90" s="143">
        <v>1.9140000000000001E-2</v>
      </c>
      <c r="J90" s="143">
        <v>2.8709999999999999E-2</v>
      </c>
      <c r="K90" s="143">
        <v>3.5090000000000003E-2</v>
      </c>
      <c r="L90" s="143" t="s">
        <v>430</v>
      </c>
      <c r="M90" s="143" t="s">
        <v>430</v>
      </c>
      <c r="N90" s="143">
        <v>3.1867356469170014E-4</v>
      </c>
      <c r="O90" s="143">
        <v>4.2008792071917024E-2</v>
      </c>
      <c r="P90" s="143" t="s">
        <v>445</v>
      </c>
      <c r="Q90" s="143" t="s">
        <v>445</v>
      </c>
      <c r="R90" s="143">
        <v>0.18429314584580253</v>
      </c>
      <c r="S90" s="143">
        <v>7.4872450557376125</v>
      </c>
      <c r="T90" s="143">
        <v>0.30609939692826243</v>
      </c>
      <c r="U90" s="143">
        <v>4.3577650111455431E-2</v>
      </c>
      <c r="V90" s="143">
        <v>4.321290326030228</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31.9</v>
      </c>
      <c r="AL90" s="146" t="s">
        <v>447</v>
      </c>
    </row>
    <row r="91" spans="1:38" s="2" customFormat="1" ht="26.25" customHeight="1" thickBot="1" x14ac:dyDescent="0.25">
      <c r="A91" s="70" t="s">
        <v>209</v>
      </c>
      <c r="B91" s="74" t="s">
        <v>405</v>
      </c>
      <c r="C91" s="76" t="s">
        <v>229</v>
      </c>
      <c r="D91" s="72"/>
      <c r="E91" s="143">
        <v>1.1557642669424901E-2</v>
      </c>
      <c r="F91" s="143">
        <v>3.1042866051999997E-2</v>
      </c>
      <c r="G91" s="143">
        <v>1.4838804178154885E-4</v>
      </c>
      <c r="H91" s="143">
        <v>2.6617333495000003E-2</v>
      </c>
      <c r="I91" s="143">
        <v>0.17572509087818994</v>
      </c>
      <c r="J91" s="143">
        <v>0.17808259360821602</v>
      </c>
      <c r="K91" s="143">
        <v>0.17856952257975744</v>
      </c>
      <c r="L91" s="143">
        <v>6.9269205240000006E-2</v>
      </c>
      <c r="M91" s="143">
        <v>0.3537525390891848</v>
      </c>
      <c r="N91" s="143">
        <v>3.852192872739546E-2</v>
      </c>
      <c r="O91" s="143">
        <v>3.4707322587495607E-2</v>
      </c>
      <c r="P91" s="143">
        <v>2.8007014508438029E-6</v>
      </c>
      <c r="Q91" s="143">
        <v>6.5349700519688739E-5</v>
      </c>
      <c r="R91" s="143">
        <v>7.665077654940935E-4</v>
      </c>
      <c r="S91" s="143">
        <v>5.6450592868678054E-2</v>
      </c>
      <c r="T91" s="143">
        <v>1.8791354705180955E-2</v>
      </c>
      <c r="U91" s="143" t="s">
        <v>457</v>
      </c>
      <c r="V91" s="143">
        <v>3.0092430734901563E-2</v>
      </c>
      <c r="W91" s="143">
        <v>6.4138153000000016E-4</v>
      </c>
      <c r="X91" s="143">
        <v>7.6044580829999996E-4</v>
      </c>
      <c r="Y91" s="143">
        <v>3.1310885450000004E-4</v>
      </c>
      <c r="Z91" s="143">
        <v>3.1310885450000004E-4</v>
      </c>
      <c r="AA91" s="143">
        <v>3.1310885450000004E-4</v>
      </c>
      <c r="AB91" s="143">
        <v>1.6997723718000001E-3</v>
      </c>
      <c r="AC91" s="143" t="s">
        <v>457</v>
      </c>
      <c r="AD91" s="143" t="s">
        <v>457</v>
      </c>
      <c r="AE91" s="149"/>
      <c r="AF91" s="145" t="s">
        <v>430</v>
      </c>
      <c r="AG91" s="145" t="s">
        <v>430</v>
      </c>
      <c r="AH91" s="145" t="s">
        <v>430</v>
      </c>
      <c r="AI91" s="145" t="s">
        <v>430</v>
      </c>
      <c r="AJ91" s="145" t="s">
        <v>430</v>
      </c>
      <c r="AK91" s="145">
        <v>6413.8153000000002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13.511753583843591</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7.5238879312141634E-7</v>
      </c>
      <c r="X98" s="143" t="s">
        <v>457</v>
      </c>
      <c r="Y98" s="143" t="s">
        <v>457</v>
      </c>
      <c r="Z98" s="143" t="s">
        <v>457</v>
      </c>
      <c r="AA98" s="143" t="s">
        <v>457</v>
      </c>
      <c r="AB98" s="143" t="s">
        <v>457</v>
      </c>
      <c r="AC98" s="143" t="s">
        <v>457</v>
      </c>
      <c r="AD98" s="143">
        <v>9.0106442289989985E-3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4.1269696282661535E-2</v>
      </c>
      <c r="F99" s="143">
        <v>7.2163237660116595</v>
      </c>
      <c r="G99" s="143" t="s">
        <v>430</v>
      </c>
      <c r="H99" s="143">
        <v>10.616053053856874</v>
      </c>
      <c r="I99" s="143">
        <v>0.14841039342653514</v>
      </c>
      <c r="J99" s="143">
        <v>0.227213413215097</v>
      </c>
      <c r="K99" s="143">
        <v>0.49847932373348308</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1053.55</v>
      </c>
      <c r="AL99" s="146" t="s">
        <v>246</v>
      </c>
    </row>
    <row r="100" spans="1:38" s="2" customFormat="1" ht="26.25" customHeight="1" thickBot="1" x14ac:dyDescent="0.25">
      <c r="A100" s="70" t="s">
        <v>244</v>
      </c>
      <c r="B100" s="70" t="s">
        <v>247</v>
      </c>
      <c r="C100" s="71" t="s">
        <v>409</v>
      </c>
      <c r="D100" s="84"/>
      <c r="E100" s="143">
        <v>0.54553520012000278</v>
      </c>
      <c r="F100" s="143">
        <v>26.305228416824086</v>
      </c>
      <c r="G100" s="143" t="s">
        <v>430</v>
      </c>
      <c r="H100" s="143">
        <v>30.329073846907569</v>
      </c>
      <c r="I100" s="143">
        <v>0.30888586355780662</v>
      </c>
      <c r="J100" s="143">
        <v>0.46638235240028864</v>
      </c>
      <c r="K100" s="143">
        <v>1.0260992603633137</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5773.3834999999999</v>
      </c>
      <c r="AL100" s="146" t="s">
        <v>246</v>
      </c>
    </row>
    <row r="101" spans="1:38" s="2" customFormat="1" ht="26.25" customHeight="1" thickBot="1" x14ac:dyDescent="0.25">
      <c r="A101" s="70" t="s">
        <v>244</v>
      </c>
      <c r="B101" s="70" t="s">
        <v>248</v>
      </c>
      <c r="C101" s="71" t="s">
        <v>249</v>
      </c>
      <c r="D101" s="84"/>
      <c r="E101" s="143">
        <v>5.5004478006328142E-2</v>
      </c>
      <c r="F101" s="143">
        <v>0.41672666634135019</v>
      </c>
      <c r="G101" s="143" t="s">
        <v>430</v>
      </c>
      <c r="H101" s="143">
        <v>1.2752986421145405</v>
      </c>
      <c r="I101" s="143">
        <v>1.0119221991835617E-2</v>
      </c>
      <c r="J101" s="143">
        <v>3.0357665975506855E-2</v>
      </c>
      <c r="K101" s="143">
        <v>7.0834553942849335E-2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5655.5720000000001</v>
      </c>
      <c r="AL101" s="146" t="s">
        <v>246</v>
      </c>
    </row>
    <row r="102" spans="1:38" s="2" customFormat="1" ht="26.25" customHeight="1" thickBot="1" x14ac:dyDescent="0.25">
      <c r="A102" s="70" t="s">
        <v>244</v>
      </c>
      <c r="B102" s="70" t="s">
        <v>250</v>
      </c>
      <c r="C102" s="71" t="s">
        <v>387</v>
      </c>
      <c r="D102" s="84"/>
      <c r="E102" s="143">
        <v>2.2694717688000006E-3</v>
      </c>
      <c r="F102" s="143">
        <v>2.4568619729209749</v>
      </c>
      <c r="G102" s="143" t="s">
        <v>430</v>
      </c>
      <c r="H102" s="143">
        <v>4.6757566398902801</v>
      </c>
      <c r="I102" s="143">
        <v>7.9876000000000009E-3</v>
      </c>
      <c r="J102" s="143">
        <v>0.18002850000000001</v>
      </c>
      <c r="K102" s="143">
        <v>1.2227945000000002</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1544.1000000000001</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1.0436314252446714E-3</v>
      </c>
      <c r="F104" s="143">
        <v>1.1595744438590364E-3</v>
      </c>
      <c r="G104" s="143" t="s">
        <v>430</v>
      </c>
      <c r="H104" s="143">
        <v>1.4282291719314428E-2</v>
      </c>
      <c r="I104" s="143">
        <v>1.5815519999999999E-5</v>
      </c>
      <c r="J104" s="143">
        <v>4.7446559999999998E-5</v>
      </c>
      <c r="K104" s="143">
        <v>1.1070864E-4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7.3</v>
      </c>
      <c r="AL104" s="146" t="s">
        <v>246</v>
      </c>
    </row>
    <row r="105" spans="1:38" s="2" customFormat="1" ht="26.25" customHeight="1" thickBot="1" x14ac:dyDescent="0.25">
      <c r="A105" s="70" t="s">
        <v>244</v>
      </c>
      <c r="B105" s="70" t="s">
        <v>255</v>
      </c>
      <c r="C105" s="71" t="s">
        <v>256</v>
      </c>
      <c r="D105" s="84"/>
      <c r="E105" s="143">
        <v>3.2519655875086033E-2</v>
      </c>
      <c r="F105" s="143">
        <v>0.1644352784279009</v>
      </c>
      <c r="G105" s="143" t="s">
        <v>430</v>
      </c>
      <c r="H105" s="143">
        <v>0.76189411909727445</v>
      </c>
      <c r="I105" s="143">
        <v>6.158465753424657E-3</v>
      </c>
      <c r="J105" s="143">
        <v>9.6775890410958909E-3</v>
      </c>
      <c r="K105" s="143">
        <v>2.1114739726027398E-2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89.2</v>
      </c>
      <c r="AL105" s="146" t="s">
        <v>246</v>
      </c>
    </row>
    <row r="106" spans="1:38" s="2" customFormat="1" ht="26.25" customHeight="1" thickBot="1" x14ac:dyDescent="0.25">
      <c r="A106" s="70" t="s">
        <v>244</v>
      </c>
      <c r="B106" s="70" t="s">
        <v>257</v>
      </c>
      <c r="C106" s="71" t="s">
        <v>258</v>
      </c>
      <c r="D106" s="84"/>
      <c r="E106" s="143">
        <v>1.7897079262684924E-3</v>
      </c>
      <c r="F106" s="143">
        <v>7.2376860595541308E-3</v>
      </c>
      <c r="G106" s="143" t="s">
        <v>430</v>
      </c>
      <c r="H106" s="143">
        <v>4.1930577284195684E-2</v>
      </c>
      <c r="I106" s="143">
        <v>3.5506849315068494E-4</v>
      </c>
      <c r="J106" s="143">
        <v>5.6810958904109587E-4</v>
      </c>
      <c r="K106" s="143">
        <v>1.2072328767123287E-3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7.2</v>
      </c>
      <c r="AL106" s="146" t="s">
        <v>246</v>
      </c>
    </row>
    <row r="107" spans="1:38" s="2" customFormat="1" ht="26.25" customHeight="1" thickBot="1" x14ac:dyDescent="0.25">
      <c r="A107" s="70" t="s">
        <v>244</v>
      </c>
      <c r="B107" s="70" t="s">
        <v>259</v>
      </c>
      <c r="C107" s="71" t="s">
        <v>380</v>
      </c>
      <c r="D107" s="84"/>
      <c r="E107" s="143">
        <v>1.4899112426311683E-2</v>
      </c>
      <c r="F107" s="143">
        <v>0.29914500000000005</v>
      </c>
      <c r="G107" s="143" t="s">
        <v>430</v>
      </c>
      <c r="H107" s="143">
        <v>0.45972051319240709</v>
      </c>
      <c r="I107" s="143">
        <v>5.4390000000000003E-3</v>
      </c>
      <c r="J107" s="143">
        <v>7.2520000000000001E-2</v>
      </c>
      <c r="K107" s="143">
        <v>0.34447000000000005</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1813</v>
      </c>
      <c r="AL107" s="146" t="s">
        <v>246</v>
      </c>
    </row>
    <row r="108" spans="1:38" s="2" customFormat="1" ht="26.25" customHeight="1" thickBot="1" x14ac:dyDescent="0.25">
      <c r="A108" s="70" t="s">
        <v>244</v>
      </c>
      <c r="B108" s="70" t="s">
        <v>260</v>
      </c>
      <c r="C108" s="71" t="s">
        <v>381</v>
      </c>
      <c r="D108" s="84"/>
      <c r="E108" s="143">
        <v>5.6936618495999999E-2</v>
      </c>
      <c r="F108" s="143">
        <v>1.0471679999999999</v>
      </c>
      <c r="G108" s="143" t="s">
        <v>430</v>
      </c>
      <c r="H108" s="143">
        <v>1.1760024752640001</v>
      </c>
      <c r="I108" s="143">
        <v>1.9392E-2</v>
      </c>
      <c r="J108" s="143">
        <v>0.19392000000000001</v>
      </c>
      <c r="K108" s="143">
        <v>0.38784000000000002</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9696</v>
      </c>
      <c r="AL108" s="146" t="s">
        <v>246</v>
      </c>
    </row>
    <row r="109" spans="1:38" s="2" customFormat="1" ht="26.25" customHeight="1" thickBot="1" x14ac:dyDescent="0.25">
      <c r="A109" s="70" t="s">
        <v>244</v>
      </c>
      <c r="B109" s="70" t="s">
        <v>261</v>
      </c>
      <c r="C109" s="71" t="s">
        <v>382</v>
      </c>
      <c r="D109" s="84"/>
      <c r="E109" s="143">
        <v>3.0543352320000005E-2</v>
      </c>
      <c r="F109" s="143">
        <v>0.65041889999999991</v>
      </c>
      <c r="G109" s="143" t="s">
        <v>430</v>
      </c>
      <c r="H109" s="143">
        <v>0.87870875136000015</v>
      </c>
      <c r="I109" s="143">
        <v>2.6602000000000001E-2</v>
      </c>
      <c r="J109" s="143">
        <v>0.14631099999999997</v>
      </c>
      <c r="K109" s="143">
        <v>0.14631099999999997</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1330.1</v>
      </c>
      <c r="AL109" s="146" t="s">
        <v>246</v>
      </c>
    </row>
    <row r="110" spans="1:38" s="2" customFormat="1" ht="26.25" customHeight="1" thickBot="1" x14ac:dyDescent="0.25">
      <c r="A110" s="70" t="s">
        <v>244</v>
      </c>
      <c r="B110" s="70" t="s">
        <v>262</v>
      </c>
      <c r="C110" s="71" t="s">
        <v>383</v>
      </c>
      <c r="D110" s="84"/>
      <c r="E110" s="143">
        <v>6.8394826310317789E-3</v>
      </c>
      <c r="F110" s="143">
        <v>0.23693889618</v>
      </c>
      <c r="G110" s="143" t="s">
        <v>430</v>
      </c>
      <c r="H110" s="143">
        <v>0.14234954446520545</v>
      </c>
      <c r="I110" s="143">
        <v>9.7905995999999999E-3</v>
      </c>
      <c r="J110" s="143">
        <v>6.8833738800000002E-2</v>
      </c>
      <c r="K110" s="143">
        <v>6.8833738800000002E-2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484.53762</v>
      </c>
      <c r="AL110" s="146" t="s">
        <v>246</v>
      </c>
    </row>
    <row r="111" spans="1:38" s="2" customFormat="1" ht="26.25" customHeight="1" thickBot="1" x14ac:dyDescent="0.25">
      <c r="A111" s="70" t="s">
        <v>244</v>
      </c>
      <c r="B111" s="70" t="s">
        <v>263</v>
      </c>
      <c r="C111" s="71" t="s">
        <v>377</v>
      </c>
      <c r="D111" s="84"/>
      <c r="E111" s="143">
        <v>1.0777460703474117E-2</v>
      </c>
      <c r="F111" s="143">
        <v>0.293854911</v>
      </c>
      <c r="G111" s="143" t="s">
        <v>430</v>
      </c>
      <c r="H111" s="143">
        <v>0.28799936853865765</v>
      </c>
      <c r="I111" s="143">
        <v>6.0468399999999997E-4</v>
      </c>
      <c r="J111" s="143">
        <v>1.2093679999999999E-3</v>
      </c>
      <c r="K111" s="143">
        <v>2.721078E-3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160.77099999999999</v>
      </c>
      <c r="AL111" s="146" t="s">
        <v>246</v>
      </c>
    </row>
    <row r="112" spans="1:38" s="2" customFormat="1" ht="26.25" customHeight="1" thickBot="1" x14ac:dyDescent="0.25">
      <c r="A112" s="70" t="s">
        <v>264</v>
      </c>
      <c r="B112" s="70" t="s">
        <v>265</v>
      </c>
      <c r="C112" s="71" t="s">
        <v>266</v>
      </c>
      <c r="D112" s="72"/>
      <c r="E112" s="143">
        <v>12.373211045732594</v>
      </c>
      <c r="F112" s="143" t="s">
        <v>430</v>
      </c>
      <c r="G112" s="143" t="s">
        <v>430</v>
      </c>
      <c r="H112" s="143">
        <v>8.6304774999999996</v>
      </c>
      <c r="I112" s="143">
        <v>0.25655399999999995</v>
      </c>
      <c r="J112" s="143">
        <v>6.6704040000000004</v>
      </c>
      <c r="K112" s="143">
        <v>6.6704040000000004</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321588399.99999994</v>
      </c>
      <c r="AL112" s="146" t="s">
        <v>438</v>
      </c>
    </row>
    <row r="113" spans="1:38" s="2" customFormat="1" ht="26.25" customHeight="1" thickBot="1" x14ac:dyDescent="0.25">
      <c r="A113" s="70" t="s">
        <v>264</v>
      </c>
      <c r="B113" s="85" t="s">
        <v>267</v>
      </c>
      <c r="C113" s="86" t="s">
        <v>268</v>
      </c>
      <c r="D113" s="72"/>
      <c r="E113" s="143">
        <v>5.4498712487673568</v>
      </c>
      <c r="F113" s="143" t="s">
        <v>457</v>
      </c>
      <c r="G113" s="143" t="s">
        <v>430</v>
      </c>
      <c r="H113" s="143">
        <v>32.713460677320853</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141645961.47428983</v>
      </c>
      <c r="AL113" s="146" t="s">
        <v>451</v>
      </c>
    </row>
    <row r="114" spans="1:38" s="2" customFormat="1" ht="26.25" customHeight="1" thickBot="1" x14ac:dyDescent="0.25">
      <c r="A114" s="70" t="s">
        <v>264</v>
      </c>
      <c r="B114" s="85" t="s">
        <v>269</v>
      </c>
      <c r="C114" s="86" t="s">
        <v>388</v>
      </c>
      <c r="D114" s="72"/>
      <c r="E114" s="143">
        <v>0.11587222171361992</v>
      </c>
      <c r="F114" s="143" t="s">
        <v>457</v>
      </c>
      <c r="G114" s="143" t="s">
        <v>430</v>
      </c>
      <c r="H114" s="143">
        <v>0.39150799999999997</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3011600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298851771.97475284</v>
      </c>
      <c r="AL115" s="146" t="s">
        <v>453</v>
      </c>
    </row>
    <row r="116" spans="1:38" s="2" customFormat="1" ht="26.25" customHeight="1" thickBot="1" x14ac:dyDescent="0.25">
      <c r="A116" s="70" t="s">
        <v>264</v>
      </c>
      <c r="B116" s="70" t="s">
        <v>272</v>
      </c>
      <c r="C116" s="76" t="s">
        <v>410</v>
      </c>
      <c r="D116" s="72"/>
      <c r="E116" s="143">
        <v>11.498412399311576</v>
      </c>
      <c r="F116" s="143" t="s">
        <v>457</v>
      </c>
      <c r="G116" s="143" t="s">
        <v>430</v>
      </c>
      <c r="H116" s="143">
        <v>13.584651288626644</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5.3207319999999999E-3</v>
      </c>
      <c r="J119" s="143">
        <v>4.2565855999999999E-2</v>
      </c>
      <c r="K119" s="143">
        <v>0.13301830000000001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1330.183</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7.9880000000000003E-3</v>
      </c>
      <c r="J120" s="143">
        <v>4.9924999999999997E-2</v>
      </c>
      <c r="K120" s="143">
        <v>0.19969999999999999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1997</v>
      </c>
      <c r="AL120" s="146" t="s">
        <v>450</v>
      </c>
    </row>
    <row r="121" spans="1:38" s="2" customFormat="1" ht="26.25" customHeight="1" thickBot="1" x14ac:dyDescent="0.25">
      <c r="A121" s="70" t="s">
        <v>264</v>
      </c>
      <c r="B121" s="70" t="s">
        <v>280</v>
      </c>
      <c r="C121" s="76" t="s">
        <v>281</v>
      </c>
      <c r="D121" s="73"/>
      <c r="E121" s="143" t="s">
        <v>457</v>
      </c>
      <c r="F121" s="143">
        <v>0.63829406466897631</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2.1270021666666667</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0.38980024367309496</v>
      </c>
      <c r="G125" s="143" t="s">
        <v>430</v>
      </c>
      <c r="H125" s="143" t="s">
        <v>430</v>
      </c>
      <c r="I125" s="143">
        <v>7.1779422000000013E-5</v>
      </c>
      <c r="J125" s="143">
        <v>4.7635434600000004E-4</v>
      </c>
      <c r="K125" s="143">
        <v>1.0070870420000001E-3</v>
      </c>
      <c r="L125" s="143" t="s">
        <v>457</v>
      </c>
      <c r="M125" s="143" t="s">
        <v>430</v>
      </c>
      <c r="N125" s="143" t="s">
        <v>430</v>
      </c>
      <c r="O125" s="143" t="s">
        <v>430</v>
      </c>
      <c r="P125" s="143">
        <v>2.1864366909654973E-2</v>
      </c>
      <c r="Q125" s="143" t="s">
        <v>430</v>
      </c>
      <c r="R125" s="143" t="s">
        <v>430</v>
      </c>
      <c r="S125" s="143" t="s">
        <v>430</v>
      </c>
      <c r="T125" s="143" t="s">
        <v>430</v>
      </c>
      <c r="U125" s="143" t="s">
        <v>430</v>
      </c>
      <c r="V125" s="143" t="s">
        <v>430</v>
      </c>
      <c r="W125" s="143">
        <v>9.6569458137286415E-2</v>
      </c>
      <c r="X125" s="143" t="s">
        <v>430</v>
      </c>
      <c r="Y125" s="143" t="s">
        <v>430</v>
      </c>
      <c r="Z125" s="143" t="s">
        <v>430</v>
      </c>
      <c r="AA125" s="143" t="s">
        <v>430</v>
      </c>
      <c r="AB125" s="143" t="s">
        <v>430</v>
      </c>
      <c r="AC125" s="143" t="s">
        <v>430</v>
      </c>
      <c r="AD125" s="143">
        <v>3.932498033516179E-2</v>
      </c>
      <c r="AE125" s="149"/>
      <c r="AF125" s="145" t="s">
        <v>430</v>
      </c>
      <c r="AG125" s="145" t="s">
        <v>430</v>
      </c>
      <c r="AH125" s="145" t="s">
        <v>430</v>
      </c>
      <c r="AI125" s="145" t="s">
        <v>430</v>
      </c>
      <c r="AJ125" s="145" t="s">
        <v>430</v>
      </c>
      <c r="AK125" s="145">
        <v>2104.8000000000002</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1.7468640000000001E-2</v>
      </c>
      <c r="I126" s="143" t="s">
        <v>457</v>
      </c>
      <c r="J126" s="143" t="s">
        <v>457</v>
      </c>
      <c r="K126" s="143" t="s">
        <v>457</v>
      </c>
      <c r="L126" s="143" t="s">
        <v>457</v>
      </c>
      <c r="M126" s="143">
        <v>4.0760160000000004E-2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2.4333900000000002E-2</v>
      </c>
      <c r="F129" s="143">
        <v>0.206978</v>
      </c>
      <c r="G129" s="143">
        <v>1.3145899999999998E-3</v>
      </c>
      <c r="H129" s="143" t="s">
        <v>457</v>
      </c>
      <c r="I129" s="143">
        <v>1.1187999999999999E-4</v>
      </c>
      <c r="J129" s="143">
        <v>1.9578999999999999E-4</v>
      </c>
      <c r="K129" s="143">
        <v>2.7969999999999997E-4</v>
      </c>
      <c r="L129" s="143">
        <v>3.9157999999999998E-6</v>
      </c>
      <c r="M129" s="143">
        <v>1.9579000000000003E-3</v>
      </c>
      <c r="N129" s="143">
        <v>3.6360999999999997E-2</v>
      </c>
      <c r="O129" s="143">
        <v>2.797E-3</v>
      </c>
      <c r="P129" s="143">
        <v>1.56632E-3</v>
      </c>
      <c r="Q129" s="143">
        <v>0.64269765087276232</v>
      </c>
      <c r="R129" s="143">
        <v>0.62084179317700361</v>
      </c>
      <c r="S129" s="143">
        <v>0.34253340313213981</v>
      </c>
      <c r="T129" s="143">
        <v>3.9157999999999999E-4</v>
      </c>
      <c r="U129" s="143" t="s">
        <v>445</v>
      </c>
      <c r="V129" s="143" t="s">
        <v>457</v>
      </c>
      <c r="W129" s="143">
        <v>0.59694381499999993</v>
      </c>
      <c r="X129" s="143">
        <v>4.1954999999999999E-6</v>
      </c>
      <c r="Y129" s="143">
        <v>1.81805E-5</v>
      </c>
      <c r="Z129" s="143">
        <v>1.81805E-5</v>
      </c>
      <c r="AA129" s="143" t="s">
        <v>457</v>
      </c>
      <c r="AB129" s="143">
        <v>4.0556500000000004E-5</v>
      </c>
      <c r="AC129" s="143">
        <v>1.3984999999999999E-2</v>
      </c>
      <c r="AD129" s="143">
        <v>2.1452989999999998E-2</v>
      </c>
      <c r="AE129" s="149"/>
      <c r="AF129" s="145" t="s">
        <v>430</v>
      </c>
      <c r="AG129" s="145" t="s">
        <v>430</v>
      </c>
      <c r="AH129" s="145" t="s">
        <v>430</v>
      </c>
      <c r="AI129" s="145" t="s">
        <v>430</v>
      </c>
      <c r="AJ129" s="145" t="s">
        <v>430</v>
      </c>
      <c r="AK129" s="145">
        <v>27.97</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3.1350000000000002E-3</v>
      </c>
      <c r="F133" s="143">
        <v>4.9400000000000001E-5</v>
      </c>
      <c r="G133" s="143">
        <v>4.2940000000000003E-4</v>
      </c>
      <c r="H133" s="143" t="s">
        <v>457</v>
      </c>
      <c r="I133" s="143">
        <v>1.3186E-4</v>
      </c>
      <c r="J133" s="143">
        <v>1.3186E-4</v>
      </c>
      <c r="K133" s="143">
        <v>1.4652799999999999E-4</v>
      </c>
      <c r="L133" s="143" t="s">
        <v>457</v>
      </c>
      <c r="M133" s="143">
        <v>5.3200000000000003E-4</v>
      </c>
      <c r="N133" s="143">
        <v>1.14114E-4</v>
      </c>
      <c r="O133" s="143">
        <v>1.9114E-5</v>
      </c>
      <c r="P133" s="143">
        <v>5.6620000000000004E-3</v>
      </c>
      <c r="Q133" s="143">
        <v>5.1718000000000002E-5</v>
      </c>
      <c r="R133" s="143">
        <v>5.1528000000000005E-5</v>
      </c>
      <c r="S133" s="143">
        <v>4.7233999999999995E-5</v>
      </c>
      <c r="T133" s="143">
        <v>6.5853999999999997E-5</v>
      </c>
      <c r="U133" s="143">
        <v>7.5164000000000001E-5</v>
      </c>
      <c r="V133" s="143">
        <v>6.0845599999999995E-4</v>
      </c>
      <c r="W133" s="143">
        <v>1.026E-4</v>
      </c>
      <c r="X133" s="143">
        <v>5.0159999999999994E-8</v>
      </c>
      <c r="Y133" s="143">
        <v>2.7398000000000002E-8</v>
      </c>
      <c r="Z133" s="143">
        <v>2.4471999999999999E-8</v>
      </c>
      <c r="AA133" s="143">
        <v>2.6562E-8</v>
      </c>
      <c r="AB133" s="143">
        <v>1.2859199999999999E-7</v>
      </c>
      <c r="AC133" s="143">
        <v>5.6999999999999998E-4</v>
      </c>
      <c r="AD133" s="143">
        <v>1.5579999999999999E-3</v>
      </c>
      <c r="AE133" s="149"/>
      <c r="AF133" s="145" t="s">
        <v>430</v>
      </c>
      <c r="AG133" s="145" t="s">
        <v>430</v>
      </c>
      <c r="AH133" s="145" t="s">
        <v>430</v>
      </c>
      <c r="AI133" s="145" t="s">
        <v>430</v>
      </c>
      <c r="AJ133" s="145" t="s">
        <v>430</v>
      </c>
      <c r="AK133" s="145">
        <v>3800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5.8190400000000045E-2</v>
      </c>
      <c r="X135" s="143">
        <v>1.7360136000000012E-5</v>
      </c>
      <c r="Y135" s="143">
        <v>7.8557040000000071E-5</v>
      </c>
      <c r="Z135" s="143">
        <v>7.8557040000000071E-5</v>
      </c>
      <c r="AA135" s="143" t="s">
        <v>457</v>
      </c>
      <c r="AB135" s="143">
        <v>1.7447421600000015E-4</v>
      </c>
      <c r="AC135" s="143" t="s">
        <v>457</v>
      </c>
      <c r="AD135" s="143">
        <v>9.8923680000000083E-2</v>
      </c>
      <c r="AE135" s="149"/>
      <c r="AF135" s="145" t="s">
        <v>430</v>
      </c>
      <c r="AG135" s="145" t="s">
        <v>430</v>
      </c>
      <c r="AH135" s="145" t="s">
        <v>430</v>
      </c>
      <c r="AI135" s="145" t="s">
        <v>430</v>
      </c>
      <c r="AJ135" s="145" t="s">
        <v>430</v>
      </c>
      <c r="AK135" s="145">
        <v>0.19396800000000017</v>
      </c>
      <c r="AL135" s="146" t="s">
        <v>454</v>
      </c>
    </row>
    <row r="136" spans="1:38" s="2" customFormat="1" ht="26.25" customHeight="1" thickBot="1" x14ac:dyDescent="0.25">
      <c r="A136" s="70" t="s">
        <v>289</v>
      </c>
      <c r="B136" s="70" t="s">
        <v>314</v>
      </c>
      <c r="C136" s="71" t="s">
        <v>315</v>
      </c>
      <c r="D136" s="72"/>
      <c r="E136" s="143" t="s">
        <v>430</v>
      </c>
      <c r="F136" s="143">
        <v>5.1669676305E-3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0.43434378000000001</v>
      </c>
      <c r="J139" s="143">
        <v>0.43434378000000001</v>
      </c>
      <c r="K139" s="143">
        <v>0.43434378000000001</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5.1066884295261294</v>
      </c>
      <c r="X139" s="143">
        <v>1.3239790309096951E-2</v>
      </c>
      <c r="Y139" s="143">
        <v>1.5708993292259273E-2</v>
      </c>
      <c r="Z139" s="143">
        <v>5.6189783983707558E-3</v>
      </c>
      <c r="AA139" s="143">
        <v>9.198728631921836E-4</v>
      </c>
      <c r="AB139" s="143">
        <v>3.5487634862919164E-2</v>
      </c>
      <c r="AC139" s="143" t="s">
        <v>457</v>
      </c>
      <c r="AD139" s="143">
        <v>5.7815261989936371</v>
      </c>
      <c r="AE139" s="149"/>
      <c r="AF139" s="145" t="s">
        <v>430</v>
      </c>
      <c r="AG139" s="145" t="s">
        <v>430</v>
      </c>
      <c r="AH139" s="145" t="s">
        <v>430</v>
      </c>
      <c r="AI139" s="145" t="s">
        <v>430</v>
      </c>
      <c r="AJ139" s="145" t="s">
        <v>430</v>
      </c>
      <c r="AK139" s="145">
        <v>2.0070000000000001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161.80445054497977</v>
      </c>
      <c r="F141" s="20">
        <f t="shared" ref="F141:AI141" si="0">SUM(F14:F140)</f>
        <v>116.080468044228</v>
      </c>
      <c r="G141" s="20">
        <f t="shared" si="0"/>
        <v>55.015150581479382</v>
      </c>
      <c r="H141" s="20">
        <f t="shared" si="0"/>
        <v>108.48990086319495</v>
      </c>
      <c r="I141" s="20">
        <f t="shared" si="0"/>
        <v>18.29253085847736</v>
      </c>
      <c r="J141" s="20">
        <f t="shared" si="0"/>
        <v>41.290559511300529</v>
      </c>
      <c r="K141" s="20">
        <f t="shared" si="0"/>
        <v>101.58568187013685</v>
      </c>
      <c r="L141" s="20">
        <f t="shared" si="0"/>
        <v>3.6741653866789958</v>
      </c>
      <c r="M141" s="20">
        <f t="shared" si="0"/>
        <v>184.7938709475581</v>
      </c>
      <c r="N141" s="20">
        <f t="shared" si="0"/>
        <v>7.4651310430222599</v>
      </c>
      <c r="O141" s="20">
        <f t="shared" si="0"/>
        <v>0.34112508515285245</v>
      </c>
      <c r="P141" s="20">
        <f t="shared" si="0"/>
        <v>0.41665992164215204</v>
      </c>
      <c r="Q141" s="20">
        <f t="shared" si="0"/>
        <v>1.3866649530024304</v>
      </c>
      <c r="R141" s="20">
        <f>SUM(R14:R140)</f>
        <v>3.1117293734068312</v>
      </c>
      <c r="S141" s="20">
        <f t="shared" si="0"/>
        <v>23.731558112400979</v>
      </c>
      <c r="T141" s="20">
        <f t="shared" si="0"/>
        <v>20.626035870277157</v>
      </c>
      <c r="U141" s="20">
        <f t="shared" si="0"/>
        <v>4.1140935069890787</v>
      </c>
      <c r="V141" s="20">
        <f t="shared" si="0"/>
        <v>23.934116955666212</v>
      </c>
      <c r="W141" s="20">
        <f t="shared" si="0"/>
        <v>27.160976157537796</v>
      </c>
      <c r="X141" s="20">
        <f t="shared" si="0"/>
        <v>5.1033971142209538</v>
      </c>
      <c r="Y141" s="20">
        <f t="shared" si="0"/>
        <v>7.9070398190253686</v>
      </c>
      <c r="Z141" s="20">
        <f t="shared" si="0"/>
        <v>2.9582144467446438</v>
      </c>
      <c r="AA141" s="20">
        <f t="shared" si="0"/>
        <v>2.515195086855083</v>
      </c>
      <c r="AB141" s="20">
        <f t="shared" si="0"/>
        <v>18.483846466846046</v>
      </c>
      <c r="AC141" s="20">
        <f t="shared" si="0"/>
        <v>2.6820918496170063</v>
      </c>
      <c r="AD141" s="20">
        <f t="shared" si="0"/>
        <v>10.395471101204869</v>
      </c>
      <c r="AE141" s="61"/>
      <c r="AF141" s="158">
        <f t="shared" si="0"/>
        <v>341673.73574337299</v>
      </c>
      <c r="AG141" s="158">
        <f t="shared" si="0"/>
        <v>97876.93690638883</v>
      </c>
      <c r="AH141" s="158">
        <f t="shared" si="0"/>
        <v>180507.82901725604</v>
      </c>
      <c r="AI141" s="158">
        <f t="shared" si="0"/>
        <v>5388.5701510261388</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15.569342744408459</v>
      </c>
      <c r="F143" s="12">
        <v>7.5463449504294591</v>
      </c>
      <c r="G143" s="12">
        <v>0.1870502378864278</v>
      </c>
      <c r="H143" s="12">
        <v>2.0064756241575457</v>
      </c>
      <c r="I143" s="12">
        <v>0.75014107019344678</v>
      </c>
      <c r="J143" s="12">
        <v>0.75014107019344634</v>
      </c>
      <c r="K143" s="12">
        <v>0.75014107019344745</v>
      </c>
      <c r="L143" s="12">
        <v>0.57451336113409945</v>
      </c>
      <c r="M143" s="12">
        <v>102.03348107531133</v>
      </c>
      <c r="N143" s="12">
        <v>4.4708126450271113E-2</v>
      </c>
      <c r="O143" s="12">
        <v>3.7099028352711181E-4</v>
      </c>
      <c r="P143" s="12">
        <v>1.8547311602815343E-2</v>
      </c>
      <c r="Q143" s="12">
        <v>5.7575929944575575E-4</v>
      </c>
      <c r="R143" s="12">
        <v>1.7025057072063365E-2</v>
      </c>
      <c r="S143" s="12">
        <v>1.1874400349741097E-2</v>
      </c>
      <c r="T143" s="12">
        <v>3.977280148235467E-3</v>
      </c>
      <c r="U143" s="12">
        <v>4.0953803183728762E-4</v>
      </c>
      <c r="V143" s="12">
        <v>6.8730207702457732E-2</v>
      </c>
      <c r="W143" s="12">
        <v>1.4797438999999999</v>
      </c>
      <c r="X143" s="12">
        <v>3.6089262693800001E-2</v>
      </c>
      <c r="Y143" s="12">
        <v>4.0573882552999999E-2</v>
      </c>
      <c r="Z143" s="12">
        <v>3.10558084043E-2</v>
      </c>
      <c r="AA143" s="12">
        <v>3.6534298804500001E-2</v>
      </c>
      <c r="AB143" s="12">
        <v>0.1442532524556</v>
      </c>
      <c r="AC143" s="12">
        <v>1.4723150999999999E-3</v>
      </c>
      <c r="AD143" s="12">
        <v>2.9202939999999999E-4</v>
      </c>
      <c r="AE143" s="63"/>
      <c r="AF143" s="155">
        <v>107542.81270503807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6.9775575876951956</v>
      </c>
      <c r="F144" s="12">
        <v>0.70797569032442609</v>
      </c>
      <c r="G144" s="12">
        <v>4.4605635279640919E-2</v>
      </c>
      <c r="H144" s="12">
        <v>9.0879662614597196E-3</v>
      </c>
      <c r="I144" s="12">
        <v>0.52351392653313367</v>
      </c>
      <c r="J144" s="12">
        <v>0.52351392653313356</v>
      </c>
      <c r="K144" s="12">
        <v>0.52351392653313356</v>
      </c>
      <c r="L144" s="12">
        <v>0.41567114872718014</v>
      </c>
      <c r="M144" s="12">
        <v>2.7913674540745426</v>
      </c>
      <c r="N144" s="12">
        <v>3.2174337679425274E-4</v>
      </c>
      <c r="O144" s="12">
        <v>2.7154374289929153E-5</v>
      </c>
      <c r="P144" s="12">
        <v>2.8518625927907259E-3</v>
      </c>
      <c r="Q144" s="12">
        <v>5.4096739924324209E-5</v>
      </c>
      <c r="R144" s="12">
        <v>4.5575172317050081E-3</v>
      </c>
      <c r="S144" s="12">
        <v>3.0568010850891805E-3</v>
      </c>
      <c r="T144" s="12">
        <v>1.117976269927283E-4</v>
      </c>
      <c r="U144" s="12">
        <v>5.3884731268790091E-5</v>
      </c>
      <c r="V144" s="12">
        <v>9.6928913687161916E-3</v>
      </c>
      <c r="W144" s="12">
        <v>0.46733550000000001</v>
      </c>
      <c r="X144" s="12">
        <v>1.3326488858699999E-2</v>
      </c>
      <c r="Y144" s="12">
        <v>1.4935047244000001E-2</v>
      </c>
      <c r="Z144" s="12">
        <v>1.1717548575E-2</v>
      </c>
      <c r="AA144" s="12">
        <v>1.2409905532699999E-2</v>
      </c>
      <c r="AB144" s="12">
        <v>5.2388990210399999E-2</v>
      </c>
      <c r="AC144" s="12">
        <v>4.5896439999999999E-4</v>
      </c>
      <c r="AD144" s="12">
        <v>8.1727899999999994E-5</v>
      </c>
      <c r="AE144" s="63"/>
      <c r="AF144" s="155">
        <v>23221.915230725328</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25.019733865624925</v>
      </c>
      <c r="F145" s="12">
        <v>0.95795934303868757</v>
      </c>
      <c r="G145" s="12">
        <v>6.996777363395966E-2</v>
      </c>
      <c r="H145" s="12">
        <v>1.513277581437329E-2</v>
      </c>
      <c r="I145" s="12">
        <v>0.50494542426930766</v>
      </c>
      <c r="J145" s="12">
        <v>0.50494542426930766</v>
      </c>
      <c r="K145" s="12">
        <v>0.50494542426930733</v>
      </c>
      <c r="L145" s="12">
        <v>0.33053751812177035</v>
      </c>
      <c r="M145" s="12">
        <v>4.9702097052615111</v>
      </c>
      <c r="N145" s="12">
        <v>4.2436556898366515E-4</v>
      </c>
      <c r="O145" s="12">
        <v>4.2117689234768552E-5</v>
      </c>
      <c r="P145" s="12">
        <v>4.4611878015288001E-3</v>
      </c>
      <c r="Q145" s="12">
        <v>8.4209080410683787E-5</v>
      </c>
      <c r="R145" s="12">
        <v>7.1527226076082834E-3</v>
      </c>
      <c r="S145" s="12">
        <v>4.7966040279934568E-3</v>
      </c>
      <c r="T145" s="12">
        <v>1.6886522782187403E-4</v>
      </c>
      <c r="U145" s="12">
        <v>8.418278235183047E-5</v>
      </c>
      <c r="V145" s="12">
        <v>1.515211188156388E-2</v>
      </c>
      <c r="W145" s="12">
        <v>0.32878259999999998</v>
      </c>
      <c r="X145" s="12">
        <v>4.6968884746999996E-3</v>
      </c>
      <c r="Y145" s="12">
        <v>2.8442269093099999E-2</v>
      </c>
      <c r="Z145" s="12">
        <v>3.1782278674300002E-2</v>
      </c>
      <c r="AA145" s="12">
        <v>7.3062709599999998E-3</v>
      </c>
      <c r="AB145" s="12">
        <v>7.2227707202100006E-2</v>
      </c>
      <c r="AC145" s="12">
        <v>3.181913E-4</v>
      </c>
      <c r="AD145" s="12">
        <v>6.5411099999999994E-5</v>
      </c>
      <c r="AE145" s="63"/>
      <c r="AF145" s="155">
        <v>36406.971184656133</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3.8664805403774323E-2</v>
      </c>
      <c r="F146" s="12">
        <v>0.23947860125283663</v>
      </c>
      <c r="G146" s="12">
        <v>3.6411031041520977E-4</v>
      </c>
      <c r="H146" s="12">
        <v>2.9352083057050579E-4</v>
      </c>
      <c r="I146" s="12">
        <v>5.7064048755738929E-3</v>
      </c>
      <c r="J146" s="12">
        <v>5.7064048755738938E-3</v>
      </c>
      <c r="K146" s="12">
        <v>5.7064048755738938E-3</v>
      </c>
      <c r="L146" s="12">
        <v>8.2135605750949692E-4</v>
      </c>
      <c r="M146" s="12">
        <v>1.6462036061869336</v>
      </c>
      <c r="N146" s="12">
        <v>1.3193693202980517E-4</v>
      </c>
      <c r="O146" s="12">
        <v>9.293685147460612E-5</v>
      </c>
      <c r="P146" s="12">
        <v>4.2826007006521624E-5</v>
      </c>
      <c r="Q146" s="12">
        <v>1.4767588622938491E-6</v>
      </c>
      <c r="R146" s="12">
        <v>4.1817970691410849E-4</v>
      </c>
      <c r="S146" s="12">
        <v>1.5710512095800006E-2</v>
      </c>
      <c r="T146" s="12">
        <v>6.5438328726724008E-4</v>
      </c>
      <c r="U146" s="12">
        <v>9.2533551713349922E-5</v>
      </c>
      <c r="V146" s="12">
        <v>9.2407211007290522E-3</v>
      </c>
      <c r="W146" s="12">
        <v>4.0799E-3</v>
      </c>
      <c r="X146" s="12">
        <v>5.1100083599999999E-5</v>
      </c>
      <c r="Y146" s="12">
        <v>7.329852739999999E-5</v>
      </c>
      <c r="Z146" s="12">
        <v>3.7333570800000002E-5</v>
      </c>
      <c r="AA146" s="12">
        <v>8.2971948500000007E-5</v>
      </c>
      <c r="AB146" s="12">
        <v>2.447041303E-4</v>
      </c>
      <c r="AC146" s="12">
        <v>4.0801000000000001E-6</v>
      </c>
      <c r="AD146" s="12">
        <v>1.9877999999999998E-6</v>
      </c>
      <c r="AE146" s="63"/>
      <c r="AF146" s="155">
        <v>220.74114016138304</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2.5621329603384044</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0.58082886108855047</v>
      </c>
      <c r="J148" s="12">
        <v>1.0814194899125598</v>
      </c>
      <c r="K148" s="12">
        <v>1.4309099250182034</v>
      </c>
      <c r="L148" s="12">
        <v>0.25627596757076021</v>
      </c>
      <c r="M148" s="12" t="s">
        <v>430</v>
      </c>
      <c r="N148" s="12">
        <v>1.4513190427887679</v>
      </c>
      <c r="O148" s="12">
        <v>6.7905920946303355E-3</v>
      </c>
      <c r="P148" s="12">
        <v>4.6209915119539731E-6</v>
      </c>
      <c r="Q148" s="12">
        <v>4.6209915119539721E-12</v>
      </c>
      <c r="R148" s="12">
        <v>0.53705559775948242</v>
      </c>
      <c r="S148" s="12">
        <v>11.752997548024172</v>
      </c>
      <c r="T148" s="12">
        <v>8.5401514350776087E-2</v>
      </c>
      <c r="U148" s="12">
        <v>1.1667737788729265E-2</v>
      </c>
      <c r="V148" s="12">
        <v>4.6209915119539726</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58678.214962598489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0.32579096322071277</v>
      </c>
      <c r="J149" s="12">
        <v>0.59857950902370327</v>
      </c>
      <c r="K149" s="12">
        <v>1.1971590180474065</v>
      </c>
      <c r="L149" s="12">
        <v>3.6721641742961879E-2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58678.214962598489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152.97634151793017</v>
      </c>
      <c r="F152" s="14">
        <f t="shared" ref="F152:AD152" si="1">F141 + F151 + IF(AND(OR($B$4="AT",$B$4="BE",$B$4="CH",$B$4="GB",$B$4="IE",$B$4="LT",$B$4="LU",$B$4="NL"),SUM(F143:F149)&gt;0),SUM(F143:F149)-SUM(F27:F33),0)</f>
        <v>115.18784105823863</v>
      </c>
      <c r="G152" s="14">
        <f t="shared" si="1"/>
        <v>54.971333755305025</v>
      </c>
      <c r="H152" s="14">
        <f t="shared" si="1"/>
        <v>108.35510763632803</v>
      </c>
      <c r="I152" s="14">
        <f t="shared" si="1"/>
        <v>17.805336007387364</v>
      </c>
      <c r="J152" s="14">
        <f t="shared" si="1"/>
        <v>40.689147248284776</v>
      </c>
      <c r="K152" s="14">
        <f t="shared" si="1"/>
        <v>100.84613945951335</v>
      </c>
      <c r="L152" s="14">
        <f t="shared" si="1"/>
        <v>3.3636901230945933</v>
      </c>
      <c r="M152" s="14">
        <f t="shared" si="1"/>
        <v>176.62248932702528</v>
      </c>
      <c r="N152" s="14">
        <f t="shared" si="1"/>
        <v>7.2448918025655393</v>
      </c>
      <c r="O152" s="14">
        <f t="shared" si="1"/>
        <v>0.34007417684978686</v>
      </c>
      <c r="P152" s="14">
        <f t="shared" si="1"/>
        <v>0.41346623077017858</v>
      </c>
      <c r="Q152" s="14">
        <f t="shared" si="1"/>
        <v>1.3865907943422768</v>
      </c>
      <c r="R152" s="14">
        <f t="shared" si="1"/>
        <v>3.0267939562577899</v>
      </c>
      <c r="S152" s="14">
        <f t="shared" si="1"/>
        <v>21.963437494809039</v>
      </c>
      <c r="T152" s="14">
        <f t="shared" si="1"/>
        <v>20.612956798946097</v>
      </c>
      <c r="U152" s="14">
        <f t="shared" si="1"/>
        <v>4.1123422578158726</v>
      </c>
      <c r="V152" s="14">
        <f t="shared" si="1"/>
        <v>23.254609778217311</v>
      </c>
      <c r="W152" s="14">
        <f t="shared" si="1"/>
        <v>26.777560657537794</v>
      </c>
      <c r="X152" s="14">
        <f t="shared" si="1"/>
        <v>5.0937881894156538</v>
      </c>
      <c r="Y152" s="14">
        <f t="shared" si="1"/>
        <v>7.8915503422673687</v>
      </c>
      <c r="Z152" s="14">
        <f t="shared" si="1"/>
        <v>2.9441855340862437</v>
      </c>
      <c r="AA152" s="14">
        <f t="shared" si="1"/>
        <v>2.5054715351034829</v>
      </c>
      <c r="AB152" s="14">
        <f t="shared" si="1"/>
        <v>18.434995600872746</v>
      </c>
      <c r="AC152" s="14">
        <f t="shared" si="1"/>
        <v>2.6817137866170064</v>
      </c>
      <c r="AD152" s="14">
        <f t="shared" si="1"/>
        <v>10.395409529604869</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152.97634151793017</v>
      </c>
      <c r="F154" s="14">
        <f>F141 + F153 - IF(OR($B$6=2005,$B$6&gt;=2020),SUM(F99:F122),0) + IF(AND(OR($B$4="AT",$B$4="BE",$B$4="CH",$B$4="GB",$B$4="IE",$B$4="LT",$B$4="LU",$B$4="NL"),SUM(F143:F149)&gt;0),SUM(F143:F149)-SUM(F27:F33),0)</f>
        <v>115.18784105823863</v>
      </c>
      <c r="G154" s="14">
        <f>G141 + G153 + IF(AND(OR($B$4="AT",$B$4="BE",$B$4="CH",$B$4="GB",$B$4="IE",$B$4="LT",$B$4="LU",$B$4="NL"),SUM(G143:G149)&gt;0),SUM(G143:G149)-SUM(G27:G33),0)</f>
        <v>54.971333755305025</v>
      </c>
      <c r="H154" s="14">
        <f t="shared" ref="H154:AD154" si="2">H141 + H153 + IF(AND(OR($B$4="AT",$B$4="BE",$B$4="CH",$B$4="GB",$B$4="IE",$B$4="LT",$B$4="LU",$B$4="NL"),SUM(H143:H149)&gt;0),SUM(H143:H149)-SUM(H27:H33),0)</f>
        <v>108.35510763632803</v>
      </c>
      <c r="I154" s="14">
        <f t="shared" si="2"/>
        <v>17.805336007387364</v>
      </c>
      <c r="J154" s="14">
        <f t="shared" si="2"/>
        <v>40.689147248284776</v>
      </c>
      <c r="K154" s="14">
        <f t="shared" si="2"/>
        <v>100.84613945951335</v>
      </c>
      <c r="L154" s="14">
        <f t="shared" si="2"/>
        <v>3.3636901230945933</v>
      </c>
      <c r="M154" s="14">
        <f t="shared" si="2"/>
        <v>176.62248932702528</v>
      </c>
      <c r="N154" s="14">
        <f t="shared" si="2"/>
        <v>7.2448918025655393</v>
      </c>
      <c r="O154" s="14">
        <f t="shared" si="2"/>
        <v>0.34007417684978686</v>
      </c>
      <c r="P154" s="14">
        <f t="shared" si="2"/>
        <v>0.41346623077017858</v>
      </c>
      <c r="Q154" s="14">
        <f t="shared" si="2"/>
        <v>1.3865907943422768</v>
      </c>
      <c r="R154" s="14">
        <f t="shared" si="2"/>
        <v>3.0267939562577899</v>
      </c>
      <c r="S154" s="14">
        <f t="shared" si="2"/>
        <v>21.963437494809039</v>
      </c>
      <c r="T154" s="14">
        <f t="shared" si="2"/>
        <v>20.612956798946097</v>
      </c>
      <c r="U154" s="14">
        <f t="shared" si="2"/>
        <v>4.1123422578158726</v>
      </c>
      <c r="V154" s="14">
        <f t="shared" si="2"/>
        <v>23.254609778217311</v>
      </c>
      <c r="W154" s="14">
        <f t="shared" si="2"/>
        <v>26.777560657537794</v>
      </c>
      <c r="X154" s="14">
        <f t="shared" si="2"/>
        <v>5.0937881894156538</v>
      </c>
      <c r="Y154" s="14">
        <f t="shared" si="2"/>
        <v>7.8915503422673687</v>
      </c>
      <c r="Z154" s="14">
        <f t="shared" si="2"/>
        <v>2.9441855340862437</v>
      </c>
      <c r="AA154" s="14">
        <f t="shared" si="2"/>
        <v>2.5054715351034829</v>
      </c>
      <c r="AB154" s="14">
        <f t="shared" si="2"/>
        <v>18.434995600872746</v>
      </c>
      <c r="AC154" s="14">
        <f t="shared" si="2"/>
        <v>2.6817137866170064</v>
      </c>
      <c r="AD154" s="14">
        <f t="shared" si="2"/>
        <v>10.395409529604869</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11.885302733740357</v>
      </c>
      <c r="F157" s="150">
        <v>0.39088053374650356</v>
      </c>
      <c r="G157" s="150">
        <v>0.73097777060575797</v>
      </c>
      <c r="H157" s="150" t="s">
        <v>457</v>
      </c>
      <c r="I157" s="150">
        <v>0.14147211810092405</v>
      </c>
      <c r="J157" s="150">
        <v>0.14147211810092405</v>
      </c>
      <c r="K157" s="150">
        <v>0.14147211810092405</v>
      </c>
      <c r="L157" s="150">
        <v>6.7906616688443555E-2</v>
      </c>
      <c r="M157" s="150">
        <v>3.1380256285343586</v>
      </c>
      <c r="N157" s="150">
        <v>3.0700763919116634E-3</v>
      </c>
      <c r="O157" s="150">
        <v>2.3025572939337473E-4</v>
      </c>
      <c r="P157" s="150">
        <v>4.6051145878674947E-3</v>
      </c>
      <c r="Q157" s="150">
        <v>1.1512786469668737E-3</v>
      </c>
      <c r="R157" s="150">
        <v>7.675190979779159E-3</v>
      </c>
      <c r="S157" s="150">
        <v>8.4427100777570742E-3</v>
      </c>
      <c r="T157" s="150">
        <v>3.0700763919116634E-4</v>
      </c>
      <c r="U157" s="150">
        <v>4.2213550388785371E-3</v>
      </c>
      <c r="V157" s="150">
        <v>1.1129026920679779</v>
      </c>
      <c r="W157" s="150" t="s">
        <v>457</v>
      </c>
      <c r="X157" s="150" t="s">
        <v>457</v>
      </c>
      <c r="Y157" s="150" t="s">
        <v>457</v>
      </c>
      <c r="Z157" s="150" t="s">
        <v>457</v>
      </c>
      <c r="AA157" s="150" t="s">
        <v>457</v>
      </c>
      <c r="AB157" s="150" t="s">
        <v>457</v>
      </c>
      <c r="AC157" s="150" t="s">
        <v>457</v>
      </c>
      <c r="AD157" s="150" t="s">
        <v>457</v>
      </c>
      <c r="AE157" s="151"/>
      <c r="AF157" s="152">
        <v>38375.95489889579</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0.27771901458740639</v>
      </c>
      <c r="F158" s="150">
        <v>5.7186647415615518E-3</v>
      </c>
      <c r="G158" s="150">
        <v>1.3613240827381003E-2</v>
      </c>
      <c r="H158" s="150" t="s">
        <v>457</v>
      </c>
      <c r="I158" s="150">
        <v>1.4473242349385901E-3</v>
      </c>
      <c r="J158" s="150">
        <v>1.4473242349385901E-3</v>
      </c>
      <c r="K158" s="150">
        <v>1.4473242349385901E-3</v>
      </c>
      <c r="L158" s="150">
        <v>6.9471563277052331E-4</v>
      </c>
      <c r="M158" s="150">
        <v>8.3804995849159028E-2</v>
      </c>
      <c r="N158" s="150">
        <v>5.7210179255510693E-5</v>
      </c>
      <c r="O158" s="150">
        <v>4.2907634441633016E-6</v>
      </c>
      <c r="P158" s="150">
        <v>8.5815268883266026E-5</v>
      </c>
      <c r="Q158" s="150">
        <v>2.1453817220816506E-5</v>
      </c>
      <c r="R158" s="150">
        <v>1.4302544813877673E-4</v>
      </c>
      <c r="S158" s="150">
        <v>1.5732799295265442E-4</v>
      </c>
      <c r="T158" s="150">
        <v>5.72101792555107E-6</v>
      </c>
      <c r="U158" s="150">
        <v>7.8663996476327209E-5</v>
      </c>
      <c r="V158" s="150">
        <v>2.0738689980122627E-2</v>
      </c>
      <c r="W158" s="150" t="s">
        <v>457</v>
      </c>
      <c r="X158" s="150" t="s">
        <v>457</v>
      </c>
      <c r="Y158" s="150" t="s">
        <v>457</v>
      </c>
      <c r="Z158" s="150" t="s">
        <v>457</v>
      </c>
      <c r="AA158" s="150" t="s">
        <v>457</v>
      </c>
      <c r="AB158" s="150" t="s">
        <v>457</v>
      </c>
      <c r="AC158" s="150" t="s">
        <v>457</v>
      </c>
      <c r="AD158" s="150" t="s">
        <v>457</v>
      </c>
      <c r="AE158" s="151"/>
      <c r="AF158" s="154">
        <v>715.12724069388366</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8.9482496071394113</v>
      </c>
      <c r="F159" s="150">
        <v>0.3105420605303027</v>
      </c>
      <c r="G159" s="150">
        <v>3.8580833681875228</v>
      </c>
      <c r="H159" s="150" t="s">
        <v>457</v>
      </c>
      <c r="I159" s="150">
        <v>0.44066006698831528</v>
      </c>
      <c r="J159" s="150">
        <v>0.48556585837529337</v>
      </c>
      <c r="K159" s="150">
        <v>0.48556585837529337</v>
      </c>
      <c r="L159" s="150">
        <v>7.1422290152838117E-2</v>
      </c>
      <c r="M159" s="150">
        <v>0.83846518410530779</v>
      </c>
      <c r="N159" s="150">
        <v>2.1531078017868476E-2</v>
      </c>
      <c r="O159" s="150">
        <v>3.5459002458670334E-2</v>
      </c>
      <c r="P159" s="150">
        <v>2.4950222340189196E-3</v>
      </c>
      <c r="Q159" s="150">
        <v>2.1531078017868476E-2</v>
      </c>
      <c r="R159" s="150">
        <v>3.9187583600140893E-2</v>
      </c>
      <c r="S159" s="150">
        <v>6.0296273188603956E-2</v>
      </c>
      <c r="T159" s="150">
        <v>2.2484481574264943</v>
      </c>
      <c r="U159" s="150">
        <v>3.6540038697881853E-2</v>
      </c>
      <c r="V159" s="150">
        <v>9.3717086261070545E-2</v>
      </c>
      <c r="W159" s="150">
        <v>3.7560916712676085E-2</v>
      </c>
      <c r="X159" s="150" t="s">
        <v>457</v>
      </c>
      <c r="Y159" s="150" t="s">
        <v>457</v>
      </c>
      <c r="Z159" s="150" t="s">
        <v>457</v>
      </c>
      <c r="AA159" s="150" t="s">
        <v>457</v>
      </c>
      <c r="AB159" s="150" t="s">
        <v>457</v>
      </c>
      <c r="AC159" s="150" t="s">
        <v>457</v>
      </c>
      <c r="AD159" s="150">
        <v>3.9341461721401579E-2</v>
      </c>
      <c r="AE159" s="151"/>
      <c r="AF159" s="154">
        <v>4767.923364599761</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0.23241727550140706</v>
      </c>
      <c r="X163" s="25">
        <v>1.6734043836101311</v>
      </c>
      <c r="Y163" s="25">
        <v>1.0923611948566132</v>
      </c>
      <c r="Z163" s="25">
        <v>0.53455973365323628</v>
      </c>
      <c r="AA163" s="25">
        <v>0.62752664385379908</v>
      </c>
      <c r="AB163" s="25">
        <v>3.9278519559737797</v>
      </c>
      <c r="AC163" s="25" t="s">
        <v>457</v>
      </c>
      <c r="AD163" s="25">
        <v>6.7401009895408051E-2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80" zoomScaleNormal="80" workbookViewId="0">
      <selection activeCell="AF14" sqref="AF1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2.28515625" style="5" bestFit="1" customWidth="1"/>
    <col min="33" max="33" width="10.7109375" style="5" bestFit="1" customWidth="1"/>
    <col min="34" max="34" width="10.28515625" style="5" bestFit="1" customWidth="1"/>
    <col min="35" max="36" width="8.5703125" style="5" customWidth="1"/>
    <col min="37" max="37" width="11.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1990</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46.374000000000002</v>
      </c>
      <c r="F14" s="143">
        <v>0.19351130851489462</v>
      </c>
      <c r="G14" s="143">
        <v>103.044</v>
      </c>
      <c r="H14" s="143" t="s">
        <v>457</v>
      </c>
      <c r="I14" s="143">
        <v>0.64580297482340343</v>
      </c>
      <c r="J14" s="143">
        <v>0.96162483724645742</v>
      </c>
      <c r="K14" s="143">
        <v>1.22548023386517</v>
      </c>
      <c r="L14" s="144">
        <v>2.2144184679067772E-2</v>
      </c>
      <c r="M14" s="143">
        <v>18.141659540602625</v>
      </c>
      <c r="N14" s="143">
        <v>0.62537157423622602</v>
      </c>
      <c r="O14" s="143">
        <v>8.6355995866104249E-2</v>
      </c>
      <c r="P14" s="143">
        <v>0.11606897448624025</v>
      </c>
      <c r="Q14" s="143">
        <v>0.60837198262954051</v>
      </c>
      <c r="R14" s="143">
        <v>0.38150115596835532</v>
      </c>
      <c r="S14" s="143">
        <v>0.67377732698022275</v>
      </c>
      <c r="T14" s="143">
        <v>3.9411781423709908</v>
      </c>
      <c r="U14" s="143">
        <v>1.796701153605492</v>
      </c>
      <c r="V14" s="143">
        <v>2.6863758863811924</v>
      </c>
      <c r="W14" s="143">
        <v>0.571954381670016</v>
      </c>
      <c r="X14" s="143">
        <v>7.0152603988332332E-5</v>
      </c>
      <c r="Y14" s="143">
        <v>2.7853830803928137E-3</v>
      </c>
      <c r="Z14" s="143">
        <v>2.2029632813644487E-3</v>
      </c>
      <c r="AA14" s="143">
        <v>2.0770110435408979E-4</v>
      </c>
      <c r="AB14" s="143">
        <v>5.2662000700996843E-3</v>
      </c>
      <c r="AC14" s="143">
        <v>0.48777658168625571</v>
      </c>
      <c r="AD14" s="143">
        <v>2.4024816709920056E-4</v>
      </c>
      <c r="AE14" s="60"/>
      <c r="AF14" s="145">
        <v>14282.0917092</v>
      </c>
      <c r="AG14" s="145">
        <v>76759.230034389606</v>
      </c>
      <c r="AH14" s="145">
        <v>34269.413523839998</v>
      </c>
      <c r="AI14" s="145" t="s">
        <v>445</v>
      </c>
      <c r="AJ14" s="145" t="s">
        <v>445</v>
      </c>
      <c r="AK14" s="145" t="s">
        <v>430</v>
      </c>
      <c r="AL14" s="146" t="s">
        <v>50</v>
      </c>
    </row>
    <row r="15" spans="1:38" s="1" customFormat="1" ht="26.25" customHeight="1" thickBot="1" x14ac:dyDescent="0.25">
      <c r="A15" s="70" t="s">
        <v>54</v>
      </c>
      <c r="B15" s="70" t="s">
        <v>55</v>
      </c>
      <c r="C15" s="71" t="s">
        <v>56</v>
      </c>
      <c r="D15" s="72"/>
      <c r="E15" s="143">
        <v>0.46677212245908573</v>
      </c>
      <c r="F15" s="143">
        <v>6.4553680920240008E-3</v>
      </c>
      <c r="G15" s="143">
        <v>0.47577718165408134</v>
      </c>
      <c r="H15" s="143" t="s">
        <v>457</v>
      </c>
      <c r="I15" s="143">
        <v>6.7272487017264E-3</v>
      </c>
      <c r="J15" s="143">
        <v>1.0363210986456E-2</v>
      </c>
      <c r="K15" s="143">
        <v>1.3604812583688E-2</v>
      </c>
      <c r="L15" s="144">
        <v>6.2906351828320804E-4</v>
      </c>
      <c r="M15" s="143">
        <v>2.9973263100120006E-2</v>
      </c>
      <c r="N15" s="143">
        <v>6.4416838439538002E-3</v>
      </c>
      <c r="O15" s="143">
        <v>2.1883364907255001E-3</v>
      </c>
      <c r="P15" s="143">
        <v>5.9070296367720002E-4</v>
      </c>
      <c r="Q15" s="143">
        <v>3.0948727252068002E-3</v>
      </c>
      <c r="R15" s="143">
        <v>6.6417534989687528E-3</v>
      </c>
      <c r="S15" s="143">
        <v>7.4004716971156773E-3</v>
      </c>
      <c r="T15" s="143">
        <v>0.14355301588397845</v>
      </c>
      <c r="U15" s="143">
        <v>3.0545454081542401E-3</v>
      </c>
      <c r="V15" s="143">
        <v>9.4276869150565809E-2</v>
      </c>
      <c r="W15" s="143">
        <v>1.4975136900000003E-3</v>
      </c>
      <c r="X15" s="143">
        <v>1.3095672875964003E-6</v>
      </c>
      <c r="Y15" s="143">
        <v>4.6276794184319998E-6</v>
      </c>
      <c r="Z15" s="143">
        <v>3.6915870837636E-6</v>
      </c>
      <c r="AA15" s="143">
        <v>6.1876377524916006E-6</v>
      </c>
      <c r="AB15" s="143">
        <v>1.5816471542283599E-5</v>
      </c>
      <c r="AC15" s="143" t="s">
        <v>430</v>
      </c>
      <c r="AD15" s="143">
        <v>1.6999958744689347E-2</v>
      </c>
      <c r="AE15" s="60"/>
      <c r="AF15" s="145">
        <v>2689.8473412000003</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0.16121748412234629</v>
      </c>
      <c r="F16" s="143">
        <v>6.479156736000001E-4</v>
      </c>
      <c r="G16" s="143">
        <v>0.13313070630364293</v>
      </c>
      <c r="H16" s="143" t="s">
        <v>457</v>
      </c>
      <c r="I16" s="143">
        <v>4.4544202560000003E-2</v>
      </c>
      <c r="J16" s="143">
        <v>6.3981672768000014E-2</v>
      </c>
      <c r="K16" s="143">
        <v>6.6411356544000016E-2</v>
      </c>
      <c r="L16" s="144" t="s">
        <v>429</v>
      </c>
      <c r="M16" s="143">
        <v>0.1704517974071941</v>
      </c>
      <c r="N16" s="143">
        <v>2.2677048576000003E-2</v>
      </c>
      <c r="O16" s="143">
        <v>1.2958313472000002E-3</v>
      </c>
      <c r="P16" s="143">
        <v>2.4296837760000002E-2</v>
      </c>
      <c r="Q16" s="143">
        <v>8.9088405120000009E-3</v>
      </c>
      <c r="R16" s="143">
        <v>4.6163991744000007E-3</v>
      </c>
      <c r="S16" s="143">
        <v>2.0247364800000004E-2</v>
      </c>
      <c r="T16" s="143">
        <v>4.2114518784E-3</v>
      </c>
      <c r="U16" s="143">
        <v>2.3486943168E-3</v>
      </c>
      <c r="V16" s="143">
        <v>3.7255151232000003E-2</v>
      </c>
      <c r="W16" s="143">
        <v>2.1057259392E-2</v>
      </c>
      <c r="X16" s="143">
        <v>2.3486943168000002E-7</v>
      </c>
      <c r="Y16" s="143">
        <v>2.4296837760000003E-9</v>
      </c>
      <c r="Z16" s="143">
        <v>8.0989459200000005E-10</v>
      </c>
      <c r="AA16" s="143">
        <v>8.0989459200000005E-10</v>
      </c>
      <c r="AB16" s="143">
        <v>2.3891890464000001E-7</v>
      </c>
      <c r="AC16" s="143" t="s">
        <v>429</v>
      </c>
      <c r="AD16" s="143" t="s">
        <v>429</v>
      </c>
      <c r="AE16" s="60"/>
      <c r="AF16" s="145" t="s">
        <v>429</v>
      </c>
      <c r="AG16" s="145">
        <v>809.8945920000001</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0.28859612399999995</v>
      </c>
      <c r="F17" s="143">
        <v>0.13134828960000003</v>
      </c>
      <c r="G17" s="143">
        <v>0.88018242093709242</v>
      </c>
      <c r="H17" s="143" t="s">
        <v>445</v>
      </c>
      <c r="I17" s="143">
        <v>0.13260516695999999</v>
      </c>
      <c r="J17" s="143">
        <v>0.14374205496000006</v>
      </c>
      <c r="K17" s="143">
        <v>0.15249246696000002</v>
      </c>
      <c r="L17" s="144">
        <v>8.8105679424000001E-3</v>
      </c>
      <c r="M17" s="143">
        <v>1.1612089799999998</v>
      </c>
      <c r="N17" s="143">
        <v>0.163379989152</v>
      </c>
      <c r="O17" s="143">
        <v>2.1989743488000004E-3</v>
      </c>
      <c r="P17" s="143">
        <v>1.0138754880000002E-2</v>
      </c>
      <c r="Q17" s="143">
        <v>4.9990391999999995E-3</v>
      </c>
      <c r="R17" s="143">
        <v>1.6940295216E-2</v>
      </c>
      <c r="S17" s="143">
        <v>2.1552072163199997E-2</v>
      </c>
      <c r="T17" s="143">
        <v>2.6682978816E-2</v>
      </c>
      <c r="U17" s="143">
        <v>2.247976656E-3</v>
      </c>
      <c r="V17" s="143">
        <v>0.24390287136</v>
      </c>
      <c r="W17" s="143">
        <v>0.24705804384000002</v>
      </c>
      <c r="X17" s="143">
        <v>5.6047854240000007E-2</v>
      </c>
      <c r="Y17" s="143">
        <v>7.5056763600000007E-2</v>
      </c>
      <c r="Z17" s="143">
        <v>2.99523672E-2</v>
      </c>
      <c r="AA17" s="143">
        <v>2.3610202560000002E-2</v>
      </c>
      <c r="AB17" s="143">
        <v>0.1846671876</v>
      </c>
      <c r="AC17" s="143">
        <v>7.5278664000000002E-4</v>
      </c>
      <c r="AD17" s="143">
        <v>0.20640924000000002</v>
      </c>
      <c r="AE17" s="60"/>
      <c r="AF17" s="145">
        <v>251.20800000000003</v>
      </c>
      <c r="AG17" s="145">
        <v>1214.172</v>
      </c>
      <c r="AH17" s="145">
        <v>795.49200000000008</v>
      </c>
      <c r="AI17" s="145" t="s">
        <v>445</v>
      </c>
      <c r="AJ17" s="145" t="s">
        <v>445</v>
      </c>
      <c r="AK17" s="145" t="s">
        <v>430</v>
      </c>
      <c r="AL17" s="146" t="s">
        <v>50</v>
      </c>
    </row>
    <row r="18" spans="1:38" s="2" customFormat="1" ht="26.25" customHeight="1" thickBot="1" x14ac:dyDescent="0.25">
      <c r="A18" s="70" t="s">
        <v>54</v>
      </c>
      <c r="B18" s="70" t="s">
        <v>61</v>
      </c>
      <c r="C18" s="71" t="s">
        <v>62</v>
      </c>
      <c r="D18" s="72"/>
      <c r="E18" s="143">
        <v>2.0331417350332259</v>
      </c>
      <c r="F18" s="143">
        <v>0.12385650641069466</v>
      </c>
      <c r="G18" s="143">
        <v>15.956051606017413</v>
      </c>
      <c r="H18" s="143" t="s">
        <v>445</v>
      </c>
      <c r="I18" s="143">
        <v>0.1691765703751478</v>
      </c>
      <c r="J18" s="143">
        <v>0.21924644684535055</v>
      </c>
      <c r="K18" s="143">
        <v>0.27917300594934874</v>
      </c>
      <c r="L18" s="144">
        <v>9.2154990503802728E-2</v>
      </c>
      <c r="M18" s="143">
        <v>0.46232404643981156</v>
      </c>
      <c r="N18" s="143">
        <v>0.16457812783284081</v>
      </c>
      <c r="O18" s="143">
        <v>3.0563475235567653E-3</v>
      </c>
      <c r="P18" s="143">
        <v>1.7201733432500731E-3</v>
      </c>
      <c r="Q18" s="143">
        <v>1.0105039535954341E-2</v>
      </c>
      <c r="R18" s="143">
        <v>0.12778399641001831</v>
      </c>
      <c r="S18" s="143">
        <v>7.228854545510463E-2</v>
      </c>
      <c r="T18" s="143">
        <v>2.5847998500355809</v>
      </c>
      <c r="U18" s="143">
        <v>1.0684539147467684E-3</v>
      </c>
      <c r="V18" s="143">
        <v>8.7794307533547916E-2</v>
      </c>
      <c r="W18" s="143">
        <v>2.2422939447346413E-2</v>
      </c>
      <c r="X18" s="143">
        <v>2.0913669970309752E-2</v>
      </c>
      <c r="Y18" s="143">
        <v>0.15211532687832324</v>
      </c>
      <c r="Z18" s="143">
        <v>1.8100103320983215E-2</v>
      </c>
      <c r="AA18" s="143">
        <v>1.5892930760404624E-2</v>
      </c>
      <c r="AB18" s="143">
        <v>0.20702203093002083</v>
      </c>
      <c r="AC18" s="143">
        <v>2.5663539303154172E-5</v>
      </c>
      <c r="AD18" s="143">
        <v>7.036776905703564E-3</v>
      </c>
      <c r="AE18" s="60"/>
      <c r="AF18" s="145">
        <v>10141.284443679118</v>
      </c>
      <c r="AG18" s="145">
        <v>41.392805327668022</v>
      </c>
      <c r="AH18" s="145">
        <v>701.92914221033993</v>
      </c>
      <c r="AI18" s="145" t="s">
        <v>445</v>
      </c>
      <c r="AJ18" s="145" t="s">
        <v>445</v>
      </c>
      <c r="AK18" s="145" t="s">
        <v>430</v>
      </c>
      <c r="AL18" s="146" t="s">
        <v>50</v>
      </c>
    </row>
    <row r="19" spans="1:38" s="2" customFormat="1" ht="26.25" customHeight="1" thickBot="1" x14ac:dyDescent="0.25">
      <c r="A19" s="70" t="s">
        <v>54</v>
      </c>
      <c r="B19" s="70" t="s">
        <v>63</v>
      </c>
      <c r="C19" s="71" t="s">
        <v>64</v>
      </c>
      <c r="D19" s="72"/>
      <c r="E19" s="143">
        <v>0.58396316767290535</v>
      </c>
      <c r="F19" s="143">
        <v>0.17402306139882226</v>
      </c>
      <c r="G19" s="143">
        <v>1.9811049912495617</v>
      </c>
      <c r="H19" s="143" t="s">
        <v>445</v>
      </c>
      <c r="I19" s="143">
        <v>0.11197809122430011</v>
      </c>
      <c r="J19" s="143">
        <v>0.12692502398759961</v>
      </c>
      <c r="K19" s="143">
        <v>0.14196923051238372</v>
      </c>
      <c r="L19" s="144">
        <v>2.0346630378113753E-2</v>
      </c>
      <c r="M19" s="143">
        <v>0.88713179869138548</v>
      </c>
      <c r="N19" s="143">
        <v>0.1279392046649088</v>
      </c>
      <c r="O19" s="143">
        <v>1.8593109899523092E-3</v>
      </c>
      <c r="P19" s="143">
        <v>8.2932796266466848E-3</v>
      </c>
      <c r="Q19" s="143">
        <v>5.0561353295866E-3</v>
      </c>
      <c r="R19" s="143">
        <v>3.1054430402918699E-2</v>
      </c>
      <c r="S19" s="143">
        <v>2.4989098442162072E-2</v>
      </c>
      <c r="T19" s="143">
        <v>0.43099905886335599</v>
      </c>
      <c r="U19" s="143">
        <v>1.7594652617161854E-3</v>
      </c>
      <c r="V19" s="143">
        <v>0.16803625391807003</v>
      </c>
      <c r="W19" s="143">
        <v>0.15880723535157862</v>
      </c>
      <c r="X19" s="143">
        <v>4.053122554930487E-2</v>
      </c>
      <c r="Y19" s="143">
        <v>8.0497987021169698E-2</v>
      </c>
      <c r="Z19" s="143">
        <v>2.5106740649772346E-2</v>
      </c>
      <c r="AA19" s="143">
        <v>2.0746751404599424E-2</v>
      </c>
      <c r="AB19" s="143">
        <v>0.16688270462484633</v>
      </c>
      <c r="AC19" s="143">
        <v>4.7187103434965231E-4</v>
      </c>
      <c r="AD19" s="143">
        <v>0.1293839932894208</v>
      </c>
      <c r="AE19" s="60"/>
      <c r="AF19" s="145">
        <v>1769.9375073629674</v>
      </c>
      <c r="AG19" s="145">
        <v>761.08231346718117</v>
      </c>
      <c r="AH19" s="145">
        <v>3773.1777540450007</v>
      </c>
      <c r="AI19" s="145" t="s">
        <v>445</v>
      </c>
      <c r="AJ19" s="145" t="s">
        <v>445</v>
      </c>
      <c r="AK19" s="145" t="s">
        <v>430</v>
      </c>
      <c r="AL19" s="146" t="s">
        <v>50</v>
      </c>
    </row>
    <row r="20" spans="1:38" s="2" customFormat="1" ht="26.25" customHeight="1" thickBot="1" x14ac:dyDescent="0.25">
      <c r="A20" s="70" t="s">
        <v>54</v>
      </c>
      <c r="B20" s="70" t="s">
        <v>65</v>
      </c>
      <c r="C20" s="71" t="s">
        <v>66</v>
      </c>
      <c r="D20" s="72"/>
      <c r="E20" s="143">
        <v>3.7716610237688852E-2</v>
      </c>
      <c r="F20" s="143">
        <v>4.052762158408392E-3</v>
      </c>
      <c r="G20" s="143">
        <v>0.33888332185760794</v>
      </c>
      <c r="H20" s="143" t="s">
        <v>445</v>
      </c>
      <c r="I20" s="143">
        <v>6.0172800501847147E-3</v>
      </c>
      <c r="J20" s="143">
        <v>7.8364391391097868E-3</v>
      </c>
      <c r="K20" s="143">
        <v>1.0019430045819873E-2</v>
      </c>
      <c r="L20" s="144">
        <v>3.3623681986028131E-3</v>
      </c>
      <c r="M20" s="143">
        <v>1.507583251297402E-2</v>
      </c>
      <c r="N20" s="143">
        <v>5.82150729689876E-3</v>
      </c>
      <c r="O20" s="143">
        <v>1.0916576270865662E-4</v>
      </c>
      <c r="P20" s="143">
        <v>4.6113605669869005E-5</v>
      </c>
      <c r="Q20" s="143">
        <v>3.6563374813526779E-4</v>
      </c>
      <c r="R20" s="143">
        <v>4.6572815185937193E-3</v>
      </c>
      <c r="S20" s="143">
        <v>2.6196359382412112E-3</v>
      </c>
      <c r="T20" s="143">
        <v>9.459650687504928E-2</v>
      </c>
      <c r="U20" s="143">
        <v>3.7428301381648338E-5</v>
      </c>
      <c r="V20" s="143">
        <v>2.9238086338369651E-3</v>
      </c>
      <c r="W20" s="143">
        <v>5.1873458272033723E-4</v>
      </c>
      <c r="X20" s="143">
        <v>7.0425435231335088E-4</v>
      </c>
      <c r="Y20" s="143">
        <v>5.5097332469325622E-3</v>
      </c>
      <c r="Z20" s="143">
        <v>6.3833532408731045E-4</v>
      </c>
      <c r="AA20" s="143">
        <v>5.652085744602568E-4</v>
      </c>
      <c r="AB20" s="143">
        <v>7.4175314977934798E-3</v>
      </c>
      <c r="AC20" s="143" t="s">
        <v>445</v>
      </c>
      <c r="AD20" s="143" t="s">
        <v>445</v>
      </c>
      <c r="AE20" s="60"/>
      <c r="AF20" s="145">
        <v>381.85112128754702</v>
      </c>
      <c r="AG20" s="145" t="s">
        <v>445</v>
      </c>
      <c r="AH20" s="145" t="s">
        <v>445</v>
      </c>
      <c r="AI20" s="145" t="s">
        <v>445</v>
      </c>
      <c r="AJ20" s="145" t="s">
        <v>445</v>
      </c>
      <c r="AK20" s="145" t="s">
        <v>430</v>
      </c>
      <c r="AL20" s="146" t="s">
        <v>50</v>
      </c>
    </row>
    <row r="21" spans="1:38" s="2" customFormat="1" ht="26.25" customHeight="1" thickBot="1" x14ac:dyDescent="0.25">
      <c r="A21" s="70" t="s">
        <v>54</v>
      </c>
      <c r="B21" s="70" t="s">
        <v>67</v>
      </c>
      <c r="C21" s="71" t="s">
        <v>68</v>
      </c>
      <c r="D21" s="72"/>
      <c r="E21" s="143">
        <v>1.5126019914771995</v>
      </c>
      <c r="F21" s="143">
        <v>0.4577556777111681</v>
      </c>
      <c r="G21" s="143">
        <v>7.0090714787798616</v>
      </c>
      <c r="H21" s="143" t="s">
        <v>445</v>
      </c>
      <c r="I21" s="143">
        <v>0.43134351426288681</v>
      </c>
      <c r="J21" s="143">
        <v>0.48763219554023374</v>
      </c>
      <c r="K21" s="143">
        <v>0.54346509449231317</v>
      </c>
      <c r="L21" s="144">
        <v>7.4228764800434527E-2</v>
      </c>
      <c r="M21" s="143">
        <v>3.2582321113159707</v>
      </c>
      <c r="N21" s="143">
        <v>0.50446400346570319</v>
      </c>
      <c r="O21" s="143">
        <v>7.2662441364077313E-3</v>
      </c>
      <c r="P21" s="143">
        <v>2.7902970645203772E-2</v>
      </c>
      <c r="Q21" s="143">
        <v>1.8591146877816458E-2</v>
      </c>
      <c r="R21" s="143">
        <v>0.11476367440503926</v>
      </c>
      <c r="S21" s="143">
        <v>9.5064622634962667E-2</v>
      </c>
      <c r="T21" s="143">
        <v>1.5245434486057321</v>
      </c>
      <c r="U21" s="143">
        <v>6.4395334685539013E-3</v>
      </c>
      <c r="V21" s="143">
        <v>0.66620366658113817</v>
      </c>
      <c r="W21" s="143">
        <v>0.63661129033663011</v>
      </c>
      <c r="X21" s="143">
        <v>0.15507518367116921</v>
      </c>
      <c r="Y21" s="143">
        <v>0.28320304589970857</v>
      </c>
      <c r="Z21" s="143">
        <v>8.8831951072898957E-2</v>
      </c>
      <c r="AA21" s="143">
        <v>7.1550700182798091E-2</v>
      </c>
      <c r="AB21" s="143">
        <v>0.59866088082657487</v>
      </c>
      <c r="AC21" s="143">
        <v>1.9111530315939283E-3</v>
      </c>
      <c r="AD21" s="143">
        <v>0.52402583124349644</v>
      </c>
      <c r="AE21" s="60"/>
      <c r="AF21" s="145">
        <v>5796.92139777999</v>
      </c>
      <c r="AG21" s="145">
        <v>3082.5048896676262</v>
      </c>
      <c r="AH21" s="145">
        <v>5431.3047070705597</v>
      </c>
      <c r="AI21" s="145" t="s">
        <v>445</v>
      </c>
      <c r="AJ21" s="145" t="s">
        <v>445</v>
      </c>
      <c r="AK21" s="145" t="s">
        <v>430</v>
      </c>
      <c r="AL21" s="146" t="s">
        <v>50</v>
      </c>
    </row>
    <row r="22" spans="1:38" s="2" customFormat="1" ht="26.25" customHeight="1" thickBot="1" x14ac:dyDescent="0.25">
      <c r="A22" s="70" t="s">
        <v>54</v>
      </c>
      <c r="B22" s="74" t="s">
        <v>69</v>
      </c>
      <c r="C22" s="71" t="s">
        <v>70</v>
      </c>
      <c r="D22" s="72"/>
      <c r="E22" s="143">
        <v>3.3392436529122866</v>
      </c>
      <c r="F22" s="143">
        <v>0.44837165975141768</v>
      </c>
      <c r="G22" s="143">
        <v>2.2381952812359609</v>
      </c>
      <c r="H22" s="143" t="s">
        <v>445</v>
      </c>
      <c r="I22" s="143">
        <v>0.48607710867997178</v>
      </c>
      <c r="J22" s="143">
        <v>0.53877136710285944</v>
      </c>
      <c r="K22" s="143">
        <v>0.58695674827968236</v>
      </c>
      <c r="L22" s="144">
        <v>5.897342858597545E-2</v>
      </c>
      <c r="M22" s="143">
        <v>3.902088687411787</v>
      </c>
      <c r="N22" s="143">
        <v>0.58523607140020173</v>
      </c>
      <c r="O22" s="143">
        <v>8.1536159798731578E-3</v>
      </c>
      <c r="P22" s="143">
        <v>3.3094747704967023E-2</v>
      </c>
      <c r="Q22" s="143">
        <v>1.9522956459928763E-2</v>
      </c>
      <c r="R22" s="143">
        <v>9.7154976111679878E-2</v>
      </c>
      <c r="S22" s="143">
        <v>9.3864887076876152E-2</v>
      </c>
      <c r="T22" s="143">
        <v>0.93836928900137195</v>
      </c>
      <c r="U22" s="143">
        <v>7.6268813992511923E-3</v>
      </c>
      <c r="V22" s="143">
        <v>0.82126108436328882</v>
      </c>
      <c r="W22" s="143">
        <v>1.0032584253494485E-2</v>
      </c>
      <c r="X22" s="143">
        <v>4.7992590164762199E-3</v>
      </c>
      <c r="Y22" s="143">
        <v>2.9933102700792705E-2</v>
      </c>
      <c r="Z22" s="143">
        <v>5.5653547811533415E-3</v>
      </c>
      <c r="AA22" s="143">
        <v>5.1683316966997543E-3</v>
      </c>
      <c r="AB22" s="143">
        <v>4.5466048195122025E-2</v>
      </c>
      <c r="AC22" s="143">
        <v>7.4072008160615752E-3</v>
      </c>
      <c r="AD22" s="143">
        <v>0.16585688783790054</v>
      </c>
      <c r="AE22" s="60"/>
      <c r="AF22" s="145">
        <v>3723.7151088628498</v>
      </c>
      <c r="AG22" s="145">
        <v>3959.9286659585027</v>
      </c>
      <c r="AH22" s="145">
        <v>2409.8820794146145</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4" t="s">
        <v>429</v>
      </c>
      <c r="M23" s="143" t="s">
        <v>429</v>
      </c>
      <c r="N23" s="143" t="s">
        <v>429</v>
      </c>
      <c r="O23" s="143" t="s">
        <v>429</v>
      </c>
      <c r="P23" s="143" t="s">
        <v>429</v>
      </c>
      <c r="Q23" s="143" t="s">
        <v>429</v>
      </c>
      <c r="R23" s="143" t="s">
        <v>429</v>
      </c>
      <c r="S23" s="143" t="s">
        <v>429</v>
      </c>
      <c r="T23" s="143" t="s">
        <v>429</v>
      </c>
      <c r="U23" s="143" t="s">
        <v>429</v>
      </c>
      <c r="V23" s="143" t="s">
        <v>429</v>
      </c>
      <c r="W23" s="143">
        <v>8.5608167356726883E-2</v>
      </c>
      <c r="X23" s="143">
        <v>2.4915776449079448E-2</v>
      </c>
      <c r="Y23" s="143">
        <v>0.11061894943039256</v>
      </c>
      <c r="Z23" s="143">
        <v>1.9992907171638184E-2</v>
      </c>
      <c r="AA23" s="143">
        <v>1.7582014043440206E-2</v>
      </c>
      <c r="AB23" s="143">
        <v>0.1731096470945504</v>
      </c>
      <c r="AC23" s="143">
        <v>2.3482457015033408E-3</v>
      </c>
      <c r="AD23" s="143">
        <v>2.564273133456646E-2</v>
      </c>
      <c r="AE23" s="60"/>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1.1327035181077998</v>
      </c>
      <c r="F24" s="143">
        <v>0.33117765400078963</v>
      </c>
      <c r="G24" s="143">
        <v>4.3854216167005546</v>
      </c>
      <c r="H24" s="143">
        <v>9.4146905253600005E-2</v>
      </c>
      <c r="I24" s="143">
        <v>0.25005269652493439</v>
      </c>
      <c r="J24" s="143">
        <v>0.2820354618518725</v>
      </c>
      <c r="K24" s="143">
        <v>0.32305066714271879</v>
      </c>
      <c r="L24" s="144">
        <v>8.0708432444462838E-2</v>
      </c>
      <c r="M24" s="143">
        <v>1.3726722851124213</v>
      </c>
      <c r="N24" s="143">
        <v>0.17590975337191778</v>
      </c>
      <c r="O24" s="143">
        <v>3.4984600843180377E-2</v>
      </c>
      <c r="P24" s="143">
        <v>5.5771558319727514E-3</v>
      </c>
      <c r="Q24" s="143">
        <v>6.9699725140773064E-3</v>
      </c>
      <c r="R24" s="143">
        <v>0.13019825304722316</v>
      </c>
      <c r="S24" s="143">
        <v>5.7054687110770261E-2</v>
      </c>
      <c r="T24" s="143">
        <v>1.4205146631858869</v>
      </c>
      <c r="U24" s="143">
        <v>2.3467537083176416E-3</v>
      </c>
      <c r="V24" s="143">
        <v>1.3796679976950967</v>
      </c>
      <c r="W24" s="143" t="s">
        <v>429</v>
      </c>
      <c r="X24" s="143" t="s">
        <v>429</v>
      </c>
      <c r="Y24" s="143" t="s">
        <v>429</v>
      </c>
      <c r="Z24" s="143" t="s">
        <v>429</v>
      </c>
      <c r="AA24" s="143" t="s">
        <v>429</v>
      </c>
      <c r="AB24" s="143" t="s">
        <v>429</v>
      </c>
      <c r="AC24" s="143" t="s">
        <v>430</v>
      </c>
      <c r="AD24" s="143" t="s">
        <v>430</v>
      </c>
      <c r="AE24" s="60"/>
      <c r="AF24" s="145">
        <v>7086.0610359360053</v>
      </c>
      <c r="AG24" s="145">
        <v>150.59422387470721</v>
      </c>
      <c r="AH24" s="145">
        <v>2873.6078043952371</v>
      </c>
      <c r="AI24" s="145">
        <v>450.9754565402045</v>
      </c>
      <c r="AJ24" s="145" t="s">
        <v>445</v>
      </c>
      <c r="AK24" s="145" t="s">
        <v>430</v>
      </c>
      <c r="AL24" s="146" t="s">
        <v>50</v>
      </c>
    </row>
    <row r="25" spans="1:38" s="2" customFormat="1" ht="26.25" customHeight="1" thickBot="1" x14ac:dyDescent="0.25">
      <c r="A25" s="70" t="s">
        <v>74</v>
      </c>
      <c r="B25" s="74" t="s">
        <v>75</v>
      </c>
      <c r="C25" s="76" t="s">
        <v>76</v>
      </c>
      <c r="D25" s="72"/>
      <c r="E25" s="143">
        <v>0.87816788192657302</v>
      </c>
      <c r="F25" s="143">
        <v>0.10670767311544951</v>
      </c>
      <c r="G25" s="143">
        <v>5.7556707672296564E-2</v>
      </c>
      <c r="H25" s="143" t="s">
        <v>457</v>
      </c>
      <c r="I25" s="143">
        <v>7.3742487282867936E-3</v>
      </c>
      <c r="J25" s="143">
        <v>7.3742487282867936E-3</v>
      </c>
      <c r="K25" s="143">
        <v>7.3742487282867936E-3</v>
      </c>
      <c r="L25" s="144">
        <v>3.5396393895776607E-3</v>
      </c>
      <c r="M25" s="143">
        <v>0.77689419549882999</v>
      </c>
      <c r="N25" s="143">
        <v>2.4173574703482376E-4</v>
      </c>
      <c r="O25" s="143">
        <v>1.8130181027611783E-5</v>
      </c>
      <c r="P25" s="143">
        <v>3.626036205522356E-4</v>
      </c>
      <c r="Q25" s="143">
        <v>9.06509051380589E-5</v>
      </c>
      <c r="R25" s="143">
        <v>6.0433936758705949E-4</v>
      </c>
      <c r="S25" s="143">
        <v>6.647733043457654E-4</v>
      </c>
      <c r="T25" s="143">
        <v>2.4173574703482378E-5</v>
      </c>
      <c r="U25" s="143">
        <v>3.323866521728827E-4</v>
      </c>
      <c r="V25" s="143">
        <v>8.7629208300123621E-2</v>
      </c>
      <c r="W25" s="143" t="s">
        <v>457</v>
      </c>
      <c r="X25" s="143" t="s">
        <v>457</v>
      </c>
      <c r="Y25" s="143" t="s">
        <v>457</v>
      </c>
      <c r="Z25" s="143" t="s">
        <v>457</v>
      </c>
      <c r="AA25" s="143" t="s">
        <v>457</v>
      </c>
      <c r="AB25" s="143" t="s">
        <v>457</v>
      </c>
      <c r="AC25" s="143" t="s">
        <v>430</v>
      </c>
      <c r="AD25" s="143" t="s">
        <v>430</v>
      </c>
      <c r="AE25" s="60"/>
      <c r="AF25" s="145">
        <v>3021.696837935297</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7.9815118975860161E-2</v>
      </c>
      <c r="F26" s="143">
        <v>5.9014367740999807E-3</v>
      </c>
      <c r="G26" s="143">
        <v>4.9084532971891059E-3</v>
      </c>
      <c r="H26" s="143" t="s">
        <v>457</v>
      </c>
      <c r="I26" s="143">
        <v>4.3838466592813463E-4</v>
      </c>
      <c r="J26" s="143">
        <v>4.3838466592813463E-4</v>
      </c>
      <c r="K26" s="143">
        <v>4.3838466592813463E-4</v>
      </c>
      <c r="L26" s="144">
        <v>2.1042463964550463E-4</v>
      </c>
      <c r="M26" s="143">
        <v>5.5118674346078887E-2</v>
      </c>
      <c r="N26" s="143">
        <v>0.12954386769264487</v>
      </c>
      <c r="O26" s="143">
        <v>3.3932247456170231E-6</v>
      </c>
      <c r="P26" s="143">
        <v>3.8974004346302733E-5</v>
      </c>
      <c r="Q26" s="143">
        <v>8.0128407092171919E-6</v>
      </c>
      <c r="R26" s="143">
        <v>5.7387919193523432E-5</v>
      </c>
      <c r="S26" s="143">
        <v>6.0883775263819172E-5</v>
      </c>
      <c r="T26" s="143">
        <v>4.1858594092503716E-6</v>
      </c>
      <c r="U26" s="143">
        <v>2.8549698952664302E-5</v>
      </c>
      <c r="V26" s="143">
        <v>7.5085301698533504E-3</v>
      </c>
      <c r="W26" s="143" t="s">
        <v>457</v>
      </c>
      <c r="X26" s="143" t="s">
        <v>457</v>
      </c>
      <c r="Y26" s="143" t="s">
        <v>457</v>
      </c>
      <c r="Z26" s="143" t="s">
        <v>457</v>
      </c>
      <c r="AA26" s="143" t="s">
        <v>457</v>
      </c>
      <c r="AB26" s="143" t="s">
        <v>457</v>
      </c>
      <c r="AC26" s="143" t="s">
        <v>430</v>
      </c>
      <c r="AD26" s="143" t="s">
        <v>430</v>
      </c>
      <c r="AE26" s="60"/>
      <c r="AF26" s="145">
        <v>257.86450162799451</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37.983584307674924</v>
      </c>
      <c r="F27" s="143">
        <v>25.269872396323265</v>
      </c>
      <c r="G27" s="143">
        <v>2.4798871519454901</v>
      </c>
      <c r="H27" s="143">
        <v>3.3503624440979471E-2</v>
      </c>
      <c r="I27" s="143">
        <v>0.59773490110870287</v>
      </c>
      <c r="J27" s="143">
        <v>0.59773490110870298</v>
      </c>
      <c r="K27" s="143">
        <v>0.59773490110870287</v>
      </c>
      <c r="L27" s="144">
        <v>0.31349405761804849</v>
      </c>
      <c r="M27" s="143">
        <v>235.57478193193461</v>
      </c>
      <c r="N27" s="143">
        <v>137.80171363557696</v>
      </c>
      <c r="O27" s="143">
        <v>1.7523933818588771E-4</v>
      </c>
      <c r="P27" s="143">
        <v>8.0362599440898727E-3</v>
      </c>
      <c r="Q27" s="143">
        <v>2.661657971428616E-4</v>
      </c>
      <c r="R27" s="143">
        <v>6.4360199451917897E-3</v>
      </c>
      <c r="S27" s="143">
        <v>4.5480276542999749E-3</v>
      </c>
      <c r="T27" s="143">
        <v>1.9656505411772577E-3</v>
      </c>
      <c r="U27" s="143">
        <v>1.8185291791394785E-4</v>
      </c>
      <c r="V27" s="143">
        <v>3.0204138847643194E-2</v>
      </c>
      <c r="W27" s="143">
        <v>0.64710629999999991</v>
      </c>
      <c r="X27" s="143">
        <v>1.19485314323E-2</v>
      </c>
      <c r="Y27" s="143">
        <v>1.8631035854299999E-2</v>
      </c>
      <c r="Z27" s="143">
        <v>8.6360869849000012E-3</v>
      </c>
      <c r="AA27" s="143">
        <v>2.0059697425100002E-2</v>
      </c>
      <c r="AB27" s="143">
        <v>5.9275351696600004E-2</v>
      </c>
      <c r="AC27" s="143">
        <v>4.9007330000000004E-4</v>
      </c>
      <c r="AD27" s="143">
        <v>1.1565699999999999E-4</v>
      </c>
      <c r="AE27" s="156"/>
      <c r="AF27" s="145">
        <v>43899.508941404332</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4.2005573821654076</v>
      </c>
      <c r="F28" s="143">
        <v>1.0511105961822551</v>
      </c>
      <c r="G28" s="143">
        <v>1.1460973818586506</v>
      </c>
      <c r="H28" s="143">
        <v>3.3059531816100893E-3</v>
      </c>
      <c r="I28" s="143">
        <v>0.86928497589822762</v>
      </c>
      <c r="J28" s="143">
        <v>0.86928497589822762</v>
      </c>
      <c r="K28" s="143">
        <v>0.86928497589822784</v>
      </c>
      <c r="L28" s="144">
        <v>0.47773336705443453</v>
      </c>
      <c r="M28" s="143">
        <v>11.568628930525939</v>
      </c>
      <c r="N28" s="143">
        <v>4.9848981554533234</v>
      </c>
      <c r="O28" s="143">
        <v>1.5142324749281445E-5</v>
      </c>
      <c r="P28" s="143">
        <v>1.2238468847561496E-3</v>
      </c>
      <c r="Q28" s="143">
        <v>2.723473318922142E-5</v>
      </c>
      <c r="R28" s="143">
        <v>1.7293683896902592E-3</v>
      </c>
      <c r="S28" s="143">
        <v>1.1680903368085963E-3</v>
      </c>
      <c r="T28" s="143">
        <v>1.0631804363724778E-4</v>
      </c>
      <c r="U28" s="143">
        <v>2.4184816879879953E-5</v>
      </c>
      <c r="V28" s="143">
        <v>4.2617695490981475E-3</v>
      </c>
      <c r="W28" s="143">
        <v>0.16775499999999999</v>
      </c>
      <c r="X28" s="143">
        <v>4.6283297059999994E-3</v>
      </c>
      <c r="Y28" s="143">
        <v>5.3150863487000004E-3</v>
      </c>
      <c r="Z28" s="143">
        <v>4.0240018442999998E-3</v>
      </c>
      <c r="AA28" s="143">
        <v>4.5276095829000001E-3</v>
      </c>
      <c r="AB28" s="143">
        <v>1.84950274819E-2</v>
      </c>
      <c r="AC28" s="143">
        <v>1.56373E-5</v>
      </c>
      <c r="AD28" s="143">
        <v>1.66183E-5</v>
      </c>
      <c r="AE28" s="156"/>
      <c r="AF28" s="145">
        <v>9202.9867234114572</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12.888576239522685</v>
      </c>
      <c r="F29" s="143">
        <v>1.0506869362917131</v>
      </c>
      <c r="G29" s="143">
        <v>1.7425295754011993</v>
      </c>
      <c r="H29" s="143">
        <v>4.9900621291499338E-3</v>
      </c>
      <c r="I29" s="143">
        <v>0.4749084945629955</v>
      </c>
      <c r="J29" s="143">
        <v>0.47490849456299555</v>
      </c>
      <c r="K29" s="143">
        <v>0.4749084945629955</v>
      </c>
      <c r="L29" s="144">
        <v>0.23745424728149775</v>
      </c>
      <c r="M29" s="143">
        <v>3.1517867294232218</v>
      </c>
      <c r="N29" s="143">
        <v>0.26644354257455788</v>
      </c>
      <c r="O29" s="143">
        <v>1.4819789844656781E-5</v>
      </c>
      <c r="P29" s="143">
        <v>1.5505311292395194E-3</v>
      </c>
      <c r="Q29" s="143">
        <v>2.9476646934960768E-5</v>
      </c>
      <c r="R29" s="143">
        <v>2.474231900635929E-3</v>
      </c>
      <c r="S29" s="143">
        <v>1.6596393482443119E-3</v>
      </c>
      <c r="T29" s="143">
        <v>6.1723150693919005E-5</v>
      </c>
      <c r="U29" s="143">
        <v>2.9313714180607975E-5</v>
      </c>
      <c r="V29" s="143">
        <v>5.2715805698788504E-3</v>
      </c>
      <c r="W29" s="143">
        <v>0.108626</v>
      </c>
      <c r="X29" s="143">
        <v>1.5518023626999999E-3</v>
      </c>
      <c r="Y29" s="143">
        <v>9.3970254186E-3</v>
      </c>
      <c r="Z29" s="143">
        <v>1.0500529320900001E-2</v>
      </c>
      <c r="AA29" s="143">
        <v>2.4139147863999999E-3</v>
      </c>
      <c r="AB29" s="143">
        <v>2.3863271888600001E-2</v>
      </c>
      <c r="AC29" s="143">
        <v>1.8794E-5</v>
      </c>
      <c r="AD29" s="143">
        <v>1.8794E-5</v>
      </c>
      <c r="AE29" s="156"/>
      <c r="AF29" s="145">
        <v>12619.220041602963</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2.1825508167341769E-2</v>
      </c>
      <c r="F30" s="143">
        <v>0.13892194167985761</v>
      </c>
      <c r="G30" s="143">
        <v>4.5239073719289622E-3</v>
      </c>
      <c r="H30" s="144">
        <v>1.27970752806675E-4</v>
      </c>
      <c r="I30" s="143">
        <v>3.1004139026513874E-3</v>
      </c>
      <c r="J30" s="143">
        <v>3.1004139026513874E-3</v>
      </c>
      <c r="K30" s="143">
        <v>3.1004139026513874E-3</v>
      </c>
      <c r="L30" s="144">
        <v>3.9791622269834902E-4</v>
      </c>
      <c r="M30" s="143">
        <v>1.2781378480779522</v>
      </c>
      <c r="N30" s="143">
        <v>0.36969581835675114</v>
      </c>
      <c r="O30" s="143">
        <v>4.0258305814284459E-5</v>
      </c>
      <c r="P30" s="143">
        <v>1.9678997067890983E-5</v>
      </c>
      <c r="Q30" s="143">
        <v>6.7858610578934423E-7</v>
      </c>
      <c r="R30" s="143">
        <v>1.8185416117775125E-4</v>
      </c>
      <c r="S30" s="143">
        <v>6.8016265832485162E-3</v>
      </c>
      <c r="T30" s="143">
        <v>2.8358201799711524E-4</v>
      </c>
      <c r="U30" s="143">
        <v>4.0083718467455115E-5</v>
      </c>
      <c r="V30" s="143">
        <v>4.0046056487654733E-3</v>
      </c>
      <c r="W30" s="143">
        <v>1.8749999999999999E-3</v>
      </c>
      <c r="X30" s="143">
        <v>2.8570518100000001E-5</v>
      </c>
      <c r="Y30" s="143">
        <v>5.2379283599999998E-5</v>
      </c>
      <c r="Z30" s="143">
        <v>1.7856573899999998E-5</v>
      </c>
      <c r="AA30" s="143">
        <v>6.1307570399999993E-5</v>
      </c>
      <c r="AB30" s="143">
        <v>1.6011394599999999E-4</v>
      </c>
      <c r="AC30" s="143">
        <v>1.8749E-6</v>
      </c>
      <c r="AD30" s="143">
        <v>1.8749E-6</v>
      </c>
      <c r="AE30" s="156"/>
      <c r="AF30" s="145">
        <v>101.91860773843491</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6.0374007466551074</v>
      </c>
      <c r="G31" s="143" t="s">
        <v>430</v>
      </c>
      <c r="H31" s="143" t="s">
        <v>430</v>
      </c>
      <c r="I31" s="143" t="s">
        <v>430</v>
      </c>
      <c r="J31" s="143" t="s">
        <v>430</v>
      </c>
      <c r="K31" s="143" t="s">
        <v>430</v>
      </c>
      <c r="L31" s="144"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56"/>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0.22124395857401469</v>
      </c>
      <c r="J32" s="143">
        <v>0.41106567085946888</v>
      </c>
      <c r="K32" s="143">
        <v>0.54498942052504118</v>
      </c>
      <c r="L32" s="144">
        <v>9.7607605216034884E-2</v>
      </c>
      <c r="M32" s="143" t="s">
        <v>430</v>
      </c>
      <c r="N32" s="143">
        <v>0.54785051813342789</v>
      </c>
      <c r="O32" s="143">
        <v>2.5718485618994114E-3</v>
      </c>
      <c r="P32" s="143" t="s">
        <v>430</v>
      </c>
      <c r="Q32" s="143">
        <v>1.7594334173031784E-12</v>
      </c>
      <c r="R32" s="143">
        <v>0.20263951871217861</v>
      </c>
      <c r="S32" s="143">
        <v>4.4338297518619463</v>
      </c>
      <c r="T32" s="143">
        <v>3.2280630080037287E-2</v>
      </c>
      <c r="U32" s="143">
        <v>4.4451658399717502E-3</v>
      </c>
      <c r="V32" s="143">
        <v>1.759433417303178</v>
      </c>
      <c r="W32" s="143" t="s">
        <v>457</v>
      </c>
      <c r="X32" s="143" t="s">
        <v>457</v>
      </c>
      <c r="Y32" s="143" t="s">
        <v>457</v>
      </c>
      <c r="Z32" s="143" t="s">
        <v>457</v>
      </c>
      <c r="AA32" s="143" t="s">
        <v>457</v>
      </c>
      <c r="AB32" s="143" t="s">
        <v>457</v>
      </c>
      <c r="AC32" s="143" t="s">
        <v>430</v>
      </c>
      <c r="AD32" s="143" t="s">
        <v>430</v>
      </c>
      <c r="AE32" s="156"/>
      <c r="AF32" s="145" t="s">
        <v>430</v>
      </c>
      <c r="AG32" s="145" t="s">
        <v>430</v>
      </c>
      <c r="AH32" s="145" t="s">
        <v>430</v>
      </c>
      <c r="AI32" s="145" t="s">
        <v>430</v>
      </c>
      <c r="AJ32" s="145" t="s">
        <v>445</v>
      </c>
      <c r="AK32" s="145">
        <v>22792.743868664267</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0.12156296487625295</v>
      </c>
      <c r="J33" s="143">
        <v>0.2232382063920004</v>
      </c>
      <c r="K33" s="143">
        <v>0.4464764127840008</v>
      </c>
      <c r="L33" s="144">
        <v>2.7340926224874895E-2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56"/>
      <c r="AF33" s="145" t="s">
        <v>430</v>
      </c>
      <c r="AG33" s="145" t="s">
        <v>430</v>
      </c>
      <c r="AH33" s="145" t="s">
        <v>430</v>
      </c>
      <c r="AI33" s="145" t="s">
        <v>430</v>
      </c>
      <c r="AJ33" s="145" t="s">
        <v>445</v>
      </c>
      <c r="AK33" s="145">
        <v>22792.743868664267</v>
      </c>
      <c r="AL33" s="146" t="s">
        <v>431</v>
      </c>
    </row>
    <row r="34" spans="1:38" s="2" customFormat="1" ht="26.25" customHeight="1" thickBot="1" x14ac:dyDescent="0.25">
      <c r="A34" s="70" t="s">
        <v>71</v>
      </c>
      <c r="B34" s="70" t="s">
        <v>94</v>
      </c>
      <c r="C34" s="71" t="s">
        <v>95</v>
      </c>
      <c r="D34" s="72"/>
      <c r="E34" s="143">
        <v>2.1985305491105951</v>
      </c>
      <c r="F34" s="143">
        <v>0.19509860788863112</v>
      </c>
      <c r="G34" s="143">
        <v>0.25146448336799998</v>
      </c>
      <c r="H34" s="143">
        <v>2.9369682907965972E-4</v>
      </c>
      <c r="I34" s="143">
        <v>5.7480665119876262E-2</v>
      </c>
      <c r="J34" s="143">
        <v>6.0417633410672862E-2</v>
      </c>
      <c r="K34" s="143">
        <v>6.3774168600154668E-2</v>
      </c>
      <c r="L34" s="144">
        <v>4.1453209590100543E-2</v>
      </c>
      <c r="M34" s="143">
        <v>0.44893658159319405</v>
      </c>
      <c r="N34" s="143" t="s">
        <v>457</v>
      </c>
      <c r="O34" s="143">
        <v>4.1956689868522819E-4</v>
      </c>
      <c r="P34" s="143" t="s">
        <v>457</v>
      </c>
      <c r="Q34" s="143" t="s">
        <v>457</v>
      </c>
      <c r="R34" s="143">
        <v>2.0978344934261409E-3</v>
      </c>
      <c r="S34" s="143">
        <v>7.1326372776488789E-2</v>
      </c>
      <c r="T34" s="143">
        <v>2.9369682907965972E-3</v>
      </c>
      <c r="U34" s="143">
        <v>4.1956689868522819E-4</v>
      </c>
      <c r="V34" s="143">
        <v>4.1956689868522815E-2</v>
      </c>
      <c r="W34" s="143">
        <v>1.8763420562011027E-2</v>
      </c>
      <c r="X34" s="143">
        <v>1.2587006960556844E-3</v>
      </c>
      <c r="Y34" s="143">
        <v>2.0978344934261409E-3</v>
      </c>
      <c r="Z34" s="143">
        <v>1.8137973209943997E-3</v>
      </c>
      <c r="AA34" s="143">
        <v>4.1696490137802292E-4</v>
      </c>
      <c r="AB34" s="143">
        <v>5.5872974118542484E-3</v>
      </c>
      <c r="AC34" s="143" t="s">
        <v>430</v>
      </c>
      <c r="AD34" s="143" t="s">
        <v>430</v>
      </c>
      <c r="AE34" s="60"/>
      <c r="AF34" s="145">
        <v>1817.0712000000001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4"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60"/>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2.1355</v>
      </c>
      <c r="F36" s="143">
        <v>7.3599999999999999E-2</v>
      </c>
      <c r="G36" s="143">
        <v>1.1606645851335358</v>
      </c>
      <c r="H36" s="143" t="s">
        <v>457</v>
      </c>
      <c r="I36" s="143">
        <v>0.12179999999999999</v>
      </c>
      <c r="J36" s="143">
        <v>0.13450000000000001</v>
      </c>
      <c r="K36" s="143">
        <v>0.13450000000000001</v>
      </c>
      <c r="L36" s="144">
        <v>1.8134999999999998E-2</v>
      </c>
      <c r="M36" s="143">
        <v>0.19980000000000001</v>
      </c>
      <c r="N36" s="143">
        <v>4.5100000000000001E-3</v>
      </c>
      <c r="O36" s="143">
        <v>4.7000000000000004E-4</v>
      </c>
      <c r="P36" s="143">
        <v>6.0999999999999997E-4</v>
      </c>
      <c r="Q36" s="143">
        <v>1.3880000000000002E-2</v>
      </c>
      <c r="R36" s="143">
        <v>1.4749999999999999E-2</v>
      </c>
      <c r="S36" s="143">
        <v>3.116E-2</v>
      </c>
      <c r="T36" s="143">
        <v>0.64700000000000002</v>
      </c>
      <c r="U36" s="143">
        <v>4.8999999999999998E-3</v>
      </c>
      <c r="V36" s="143">
        <v>3.2399999999999998E-2</v>
      </c>
      <c r="W36" s="143">
        <v>1.031E-2</v>
      </c>
      <c r="X36" s="143" t="s">
        <v>457</v>
      </c>
      <c r="Y36" s="143" t="s">
        <v>457</v>
      </c>
      <c r="Z36" s="143" t="s">
        <v>457</v>
      </c>
      <c r="AA36" s="143" t="s">
        <v>457</v>
      </c>
      <c r="AB36" s="143" t="s">
        <v>457</v>
      </c>
      <c r="AC36" s="143">
        <v>3.3600000000000006E-3</v>
      </c>
      <c r="AD36" s="143">
        <v>1.1666000000000001E-2</v>
      </c>
      <c r="AE36" s="60"/>
      <c r="AF36" s="145">
        <v>1127.8736784</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6.4690413661305943E-2</v>
      </c>
      <c r="F37" s="143">
        <v>2.156347122043531E-3</v>
      </c>
      <c r="G37" s="143">
        <v>7.4901316520939633E-5</v>
      </c>
      <c r="H37" s="143" t="s">
        <v>457</v>
      </c>
      <c r="I37" s="143">
        <v>2.6954339025544137E-4</v>
      </c>
      <c r="J37" s="143">
        <v>2.6954339025544137E-4</v>
      </c>
      <c r="K37" s="143">
        <v>2.6954339025544137E-4</v>
      </c>
      <c r="L37" s="144">
        <v>6.7385847563860348E-6</v>
      </c>
      <c r="M37" s="143">
        <v>6.4690413661305938E-3</v>
      </c>
      <c r="N37" s="143">
        <v>2.0215754269158106E-6</v>
      </c>
      <c r="O37" s="143">
        <v>3.369292378193018E-7</v>
      </c>
      <c r="P37" s="143">
        <v>1.3477169512772071E-4</v>
      </c>
      <c r="Q37" s="143">
        <v>1.6172603415326483E-4</v>
      </c>
      <c r="R37" s="143">
        <v>1.0242648829706775E-6</v>
      </c>
      <c r="S37" s="143">
        <v>1.0242648829706775E-7</v>
      </c>
      <c r="T37" s="143">
        <v>6.8733564515137558E-7</v>
      </c>
      <c r="U37" s="143">
        <v>1.4824886464049276E-5</v>
      </c>
      <c r="V37" s="143">
        <v>2.0215754269158106E-6</v>
      </c>
      <c r="W37" s="143">
        <v>6.7385847563860353E-4</v>
      </c>
      <c r="X37" s="143" t="s">
        <v>457</v>
      </c>
      <c r="Y37" s="143" t="s">
        <v>457</v>
      </c>
      <c r="Z37" s="143" t="s">
        <v>457</v>
      </c>
      <c r="AA37" s="143" t="s">
        <v>457</v>
      </c>
      <c r="AB37" s="143" t="s">
        <v>457</v>
      </c>
      <c r="AC37" s="143" t="s">
        <v>457</v>
      </c>
      <c r="AD37" s="143" t="s">
        <v>457</v>
      </c>
      <c r="AE37" s="60"/>
      <c r="AF37" s="145" t="s">
        <v>445</v>
      </c>
      <c r="AG37" s="145" t="s">
        <v>430</v>
      </c>
      <c r="AH37" s="145">
        <v>1347.716951277207</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4"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3.0602877093616514</v>
      </c>
      <c r="F39" s="143">
        <v>0.47362890161397719</v>
      </c>
      <c r="G39" s="143">
        <v>11.524007027558788</v>
      </c>
      <c r="H39" s="143" t="s">
        <v>445</v>
      </c>
      <c r="I39" s="143">
        <v>0.56214523378681025</v>
      </c>
      <c r="J39" s="143">
        <v>0.69903839212717211</v>
      </c>
      <c r="K39" s="143">
        <v>0.85812225763948136</v>
      </c>
      <c r="L39" s="144">
        <v>0.23984836232032286</v>
      </c>
      <c r="M39" s="143">
        <v>2.3979900099053406</v>
      </c>
      <c r="N39" s="143">
        <v>0.58173104919805008</v>
      </c>
      <c r="O39" s="143">
        <v>9.9378336536172177E-3</v>
      </c>
      <c r="P39" s="143">
        <v>1.3726164658501279E-2</v>
      </c>
      <c r="Q39" s="143">
        <v>3.0830790207500368E-2</v>
      </c>
      <c r="R39" s="143">
        <v>0.3374803854091033</v>
      </c>
      <c r="S39" s="143">
        <v>0.20333601674562796</v>
      </c>
      <c r="T39" s="143">
        <v>6.4973168584818826</v>
      </c>
      <c r="U39" s="143">
        <v>5.2097588109036386E-3</v>
      </c>
      <c r="V39" s="143">
        <v>0.47569315780689414</v>
      </c>
      <c r="W39" s="143">
        <v>0.42900439123440448</v>
      </c>
      <c r="X39" s="143">
        <v>0.11269892554225183</v>
      </c>
      <c r="Y39" s="143">
        <v>0.46724081176281451</v>
      </c>
      <c r="Z39" s="143">
        <v>7.9657151662534509E-2</v>
      </c>
      <c r="AA39" s="143">
        <v>6.7483923151836836E-2</v>
      </c>
      <c r="AB39" s="143">
        <v>0.72708081211943765</v>
      </c>
      <c r="AC39" s="143">
        <v>6.3291134635896232E-3</v>
      </c>
      <c r="AD39" s="143">
        <v>0.23209459879236702</v>
      </c>
      <c r="AE39" s="60"/>
      <c r="AF39" s="145">
        <v>25339.512468532623</v>
      </c>
      <c r="AG39" s="145">
        <v>1365.243288453998</v>
      </c>
      <c r="AH39" s="145">
        <v>4067.9143286143271</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4"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60"/>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7.3260757698740244</v>
      </c>
      <c r="F41" s="143">
        <v>28.517801551758122</v>
      </c>
      <c r="G41" s="143">
        <v>26.759057656903234</v>
      </c>
      <c r="H41" s="143">
        <v>0.14791102497983233</v>
      </c>
      <c r="I41" s="143">
        <v>23.914433669789496</v>
      </c>
      <c r="J41" s="143">
        <v>24.291170322662939</v>
      </c>
      <c r="K41" s="143">
        <v>26.628154898079519</v>
      </c>
      <c r="L41" s="144">
        <v>1.5807644987095348</v>
      </c>
      <c r="M41" s="143">
        <v>61.070395896704426</v>
      </c>
      <c r="N41" s="143">
        <v>7.4026965466922618</v>
      </c>
      <c r="O41" s="143">
        <v>0.10916464900731551</v>
      </c>
      <c r="P41" s="143">
        <v>0.29186225267052607</v>
      </c>
      <c r="Q41" s="143">
        <v>0.1427031502630757</v>
      </c>
      <c r="R41" s="143">
        <v>0.67911758709749426</v>
      </c>
      <c r="S41" s="143">
        <v>1.2741216273549729</v>
      </c>
      <c r="T41" s="143">
        <v>0.72204778806710102</v>
      </c>
      <c r="U41" s="143">
        <v>6.7875248116647855</v>
      </c>
      <c r="V41" s="143">
        <v>13.405286964605281</v>
      </c>
      <c r="W41" s="143">
        <v>46.362862419853165</v>
      </c>
      <c r="X41" s="143">
        <v>13.234838833679007</v>
      </c>
      <c r="Y41" s="143">
        <v>18.870995520470338</v>
      </c>
      <c r="Z41" s="143">
        <v>7.4315289078758369</v>
      </c>
      <c r="AA41" s="143">
        <v>6.3559050924205254</v>
      </c>
      <c r="AB41" s="143">
        <v>45.893268354445709</v>
      </c>
      <c r="AC41" s="143">
        <v>4.441666617160013E-2</v>
      </c>
      <c r="AD41" s="143">
        <v>9.6142878042797673</v>
      </c>
      <c r="AE41" s="60"/>
      <c r="AF41" s="145">
        <v>16302.305281168308</v>
      </c>
      <c r="AG41" s="145">
        <v>56553.973916774397</v>
      </c>
      <c r="AH41" s="145">
        <v>4909.5444006259195</v>
      </c>
      <c r="AI41" s="145">
        <v>1870.6404686400001</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4"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60"/>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9.0081179136000014E-2</v>
      </c>
      <c r="F43" s="143">
        <v>9.0081179136000007E-3</v>
      </c>
      <c r="G43" s="143">
        <v>0.1246633438063104</v>
      </c>
      <c r="H43" s="143" t="s">
        <v>457</v>
      </c>
      <c r="I43" s="143">
        <v>1.4863394557440002E-2</v>
      </c>
      <c r="J43" s="143">
        <v>1.9367453514240001E-2</v>
      </c>
      <c r="K43" s="143">
        <v>2.4772324262400006E-2</v>
      </c>
      <c r="L43" s="144">
        <v>8.3235009521664023E-3</v>
      </c>
      <c r="M43" s="143">
        <v>3.6032471654400003E-2</v>
      </c>
      <c r="N43" s="143">
        <v>1.4412988661760001E-2</v>
      </c>
      <c r="O43" s="143">
        <v>2.7024353740800003E-4</v>
      </c>
      <c r="P43" s="143">
        <v>9.0081179136000027E-5</v>
      </c>
      <c r="Q43" s="143">
        <v>9.0081179136000005E-4</v>
      </c>
      <c r="R43" s="143">
        <v>1.1530390929408003E-2</v>
      </c>
      <c r="S43" s="143">
        <v>6.4858448977920015E-3</v>
      </c>
      <c r="T43" s="143">
        <v>0.23421106575360001</v>
      </c>
      <c r="U43" s="143">
        <v>9.0081179136000027E-5</v>
      </c>
      <c r="V43" s="143">
        <v>7.2064943308800004E-3</v>
      </c>
      <c r="W43" s="143">
        <v>5.404870748160001E-3</v>
      </c>
      <c r="X43" s="143">
        <v>1.7115424035840001E-3</v>
      </c>
      <c r="Y43" s="143">
        <v>1.3512176870400003E-2</v>
      </c>
      <c r="Z43" s="143">
        <v>1.5313800453120002E-3</v>
      </c>
      <c r="AA43" s="143">
        <v>1.3512176870400002E-3</v>
      </c>
      <c r="AB43" s="143">
        <v>1.8106317006336001E-2</v>
      </c>
      <c r="AC43" s="143">
        <v>1.9817859409920001E-4</v>
      </c>
      <c r="AD43" s="143">
        <v>1.1710553287680003E-7</v>
      </c>
      <c r="AE43" s="60"/>
      <c r="AF43" s="145">
        <v>900.81179136000014</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6.5202025075200014</v>
      </c>
      <c r="F44" s="143">
        <v>1.2897565574400005</v>
      </c>
      <c r="G44" s="143">
        <v>1.1219700942567936</v>
      </c>
      <c r="H44" s="143">
        <v>1.3104E-3</v>
      </c>
      <c r="I44" s="143">
        <v>0.87346336896000021</v>
      </c>
      <c r="J44" s="143">
        <v>0.87346336896000021</v>
      </c>
      <c r="K44" s="143">
        <v>0.87346336896000021</v>
      </c>
      <c r="L44" s="144">
        <v>0.48913948661760021</v>
      </c>
      <c r="M44" s="143">
        <v>3.4313021683200016</v>
      </c>
      <c r="N44" s="143" t="s">
        <v>457</v>
      </c>
      <c r="O44" s="143">
        <v>1.8720000000000004E-3</v>
      </c>
      <c r="P44" s="143" t="s">
        <v>457</v>
      </c>
      <c r="Q44" s="143" t="s">
        <v>457</v>
      </c>
      <c r="R44" s="143">
        <v>9.360000000000002E-3</v>
      </c>
      <c r="S44" s="143">
        <v>0.31824000000000002</v>
      </c>
      <c r="T44" s="143">
        <v>1.3104000000000003E-2</v>
      </c>
      <c r="U44" s="143">
        <v>1.8720000000000004E-3</v>
      </c>
      <c r="V44" s="143">
        <v>0.18720000000000003</v>
      </c>
      <c r="W44" s="143" t="s">
        <v>457</v>
      </c>
      <c r="X44" s="143">
        <v>5.6160000000000003E-3</v>
      </c>
      <c r="Y44" s="143">
        <v>9.360000000000002E-3</v>
      </c>
      <c r="Z44" s="143" t="s">
        <v>457</v>
      </c>
      <c r="AA44" s="143" t="s">
        <v>457</v>
      </c>
      <c r="AB44" s="143">
        <v>1.4976000000000003E-2</v>
      </c>
      <c r="AC44" s="143" t="s">
        <v>429</v>
      </c>
      <c r="AD44" s="143" t="s">
        <v>429</v>
      </c>
      <c r="AE44" s="60"/>
      <c r="AF44" s="145">
        <v>8107.3061222400011</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2.149682233287892</v>
      </c>
      <c r="F45" s="143">
        <v>7.6676563735109504E-2</v>
      </c>
      <c r="G45" s="143">
        <v>0.16412700595460902</v>
      </c>
      <c r="H45" s="143" t="s">
        <v>457</v>
      </c>
      <c r="I45" s="143">
        <v>3.8338281867554752E-2</v>
      </c>
      <c r="J45" s="143">
        <v>4.1076730572380094E-2</v>
      </c>
      <c r="K45" s="143">
        <v>4.1076730572380094E-2</v>
      </c>
      <c r="L45" s="144">
        <v>1.2733786477437828E-2</v>
      </c>
      <c r="M45" s="143">
        <v>0.20264520415707518</v>
      </c>
      <c r="N45" s="143">
        <v>3.5599833162729428E-3</v>
      </c>
      <c r="O45" s="143">
        <v>2.7384487048253401E-4</v>
      </c>
      <c r="P45" s="143">
        <v>8.2153461144760193E-4</v>
      </c>
      <c r="Q45" s="143">
        <v>1.095379481930136E-3</v>
      </c>
      <c r="R45" s="143">
        <v>1.3692243524126701E-3</v>
      </c>
      <c r="S45" s="143">
        <v>2.4098348602462995E-2</v>
      </c>
      <c r="T45" s="143">
        <v>2.73844870482534E-2</v>
      </c>
      <c r="U45" s="143">
        <v>2.7384487048253401E-3</v>
      </c>
      <c r="V45" s="143">
        <v>3.2861384457904076E-2</v>
      </c>
      <c r="W45" s="143">
        <v>3.5599833162729428E-3</v>
      </c>
      <c r="X45" s="143" t="s">
        <v>457</v>
      </c>
      <c r="Y45" s="143" t="s">
        <v>457</v>
      </c>
      <c r="Z45" s="143" t="s">
        <v>457</v>
      </c>
      <c r="AA45" s="143" t="s">
        <v>457</v>
      </c>
      <c r="AB45" s="143" t="s">
        <v>457</v>
      </c>
      <c r="AC45" s="143">
        <v>2.1907589638602721E-3</v>
      </c>
      <c r="AD45" s="143">
        <v>1.0406105078336293E-3</v>
      </c>
      <c r="AE45" s="60"/>
      <c r="AF45" s="145">
        <v>1185.9744631448011</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4"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60"/>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4"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60"/>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0.02</v>
      </c>
      <c r="G48" s="143" t="s">
        <v>457</v>
      </c>
      <c r="H48" s="143" t="s">
        <v>430</v>
      </c>
      <c r="I48" s="143">
        <v>1.347751096912967E-2</v>
      </c>
      <c r="J48" s="143">
        <v>0.13457510969129671</v>
      </c>
      <c r="K48" s="143">
        <v>0.33603777422824183</v>
      </c>
      <c r="L48" s="144"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60"/>
      <c r="AF48" s="145" t="s">
        <v>430</v>
      </c>
      <c r="AG48" s="145" t="s">
        <v>430</v>
      </c>
      <c r="AH48" s="145" t="s">
        <v>430</v>
      </c>
      <c r="AI48" s="145" t="s">
        <v>430</v>
      </c>
      <c r="AJ48" s="145" t="s">
        <v>430</v>
      </c>
      <c r="AK48" s="145">
        <v>2.5000000000000001E-2</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4"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60"/>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4"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60"/>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4"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60"/>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1.5910193689272867</v>
      </c>
      <c r="G52" s="143" t="s">
        <v>429</v>
      </c>
      <c r="H52" s="143" t="s">
        <v>429</v>
      </c>
      <c r="I52" s="143" t="s">
        <v>429</v>
      </c>
      <c r="J52" s="143" t="s">
        <v>429</v>
      </c>
      <c r="K52" s="143" t="s">
        <v>429</v>
      </c>
      <c r="L52" s="144"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60"/>
      <c r="AF52" s="145" t="s">
        <v>430</v>
      </c>
      <c r="AG52" s="145" t="s">
        <v>430</v>
      </c>
      <c r="AH52" s="145" t="s">
        <v>430</v>
      </c>
      <c r="AI52" s="145" t="s">
        <v>430</v>
      </c>
      <c r="AJ52" s="145" t="s">
        <v>430</v>
      </c>
      <c r="AK52" s="145">
        <v>1.8041854511999997</v>
      </c>
      <c r="AL52" s="146" t="s">
        <v>133</v>
      </c>
    </row>
    <row r="53" spans="1:38" s="2" customFormat="1" ht="26.25" customHeight="1" thickBot="1" x14ac:dyDescent="0.25">
      <c r="A53" s="70" t="s">
        <v>120</v>
      </c>
      <c r="B53" s="74" t="s">
        <v>134</v>
      </c>
      <c r="C53" s="76" t="s">
        <v>135</v>
      </c>
      <c r="D53" s="73"/>
      <c r="E53" s="143" t="s">
        <v>430</v>
      </c>
      <c r="F53" s="143">
        <v>1.785046130127083</v>
      </c>
      <c r="G53" s="143" t="s">
        <v>457</v>
      </c>
      <c r="H53" s="143" t="s">
        <v>430</v>
      </c>
      <c r="I53" s="143" t="s">
        <v>430</v>
      </c>
      <c r="J53" s="143" t="s">
        <v>430</v>
      </c>
      <c r="K53" s="143" t="s">
        <v>430</v>
      </c>
      <c r="L53" s="144"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60"/>
      <c r="AF53" s="145" t="s">
        <v>430</v>
      </c>
      <c r="AG53" s="145" t="s">
        <v>430</v>
      </c>
      <c r="AH53" s="145" t="s">
        <v>430</v>
      </c>
      <c r="AI53" s="145" t="s">
        <v>430</v>
      </c>
      <c r="AJ53" s="145" t="s">
        <v>430</v>
      </c>
      <c r="AK53" s="145">
        <v>0.88497097667371694</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4"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60"/>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4"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60"/>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4"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60"/>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4"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60"/>
      <c r="AF57" s="145" t="s">
        <v>430</v>
      </c>
      <c r="AG57" s="145" t="s">
        <v>430</v>
      </c>
      <c r="AH57" s="145" t="s">
        <v>430</v>
      </c>
      <c r="AI57" s="145" t="s">
        <v>430</v>
      </c>
      <c r="AJ57" s="145" t="s">
        <v>430</v>
      </c>
      <c r="AK57" s="145">
        <v>1610.2610469699075</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4"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60"/>
      <c r="AF58" s="145" t="s">
        <v>430</v>
      </c>
      <c r="AG58" s="145" t="s">
        <v>430</v>
      </c>
      <c r="AH58" s="145" t="s">
        <v>430</v>
      </c>
      <c r="AI58" s="145" t="s">
        <v>430</v>
      </c>
      <c r="AJ58" s="145" t="s">
        <v>430</v>
      </c>
      <c r="AK58" s="145">
        <v>255.22200000000001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4">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0.54151678793546865</v>
      </c>
      <c r="X59" s="143" t="s">
        <v>457</v>
      </c>
      <c r="Y59" s="143" t="s">
        <v>457</v>
      </c>
      <c r="Z59" s="143" t="s">
        <v>457</v>
      </c>
      <c r="AA59" s="143" t="s">
        <v>457</v>
      </c>
      <c r="AB59" s="143" t="s">
        <v>457</v>
      </c>
      <c r="AC59" s="143" t="s">
        <v>429</v>
      </c>
      <c r="AD59" s="143" t="s">
        <v>430</v>
      </c>
      <c r="AE59" s="60"/>
      <c r="AF59" s="145" t="s">
        <v>430</v>
      </c>
      <c r="AG59" s="145" t="s">
        <v>430</v>
      </c>
      <c r="AH59" s="145" t="s">
        <v>430</v>
      </c>
      <c r="AI59" s="145" t="s">
        <v>430</v>
      </c>
      <c r="AJ59" s="145" t="s">
        <v>430</v>
      </c>
      <c r="AK59" s="145">
        <v>63.877571134513893</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0.15751929382352942</v>
      </c>
      <c r="J60" s="143">
        <v>1.575192938235294</v>
      </c>
      <c r="K60" s="143">
        <v>3.2133935939999998</v>
      </c>
      <c r="L60" s="144"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60"/>
      <c r="AF60" s="145" t="s">
        <v>430</v>
      </c>
      <c r="AG60" s="145" t="s">
        <v>430</v>
      </c>
      <c r="AH60" s="145" t="s">
        <v>430</v>
      </c>
      <c r="AI60" s="145" t="s">
        <v>430</v>
      </c>
      <c r="AJ60" s="145" t="s">
        <v>430</v>
      </c>
      <c r="AK60" s="145">
        <v>31.503858764705882</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5.2214396150558923E-2</v>
      </c>
      <c r="J61" s="143">
        <v>0.52214396150558917</v>
      </c>
      <c r="K61" s="143">
        <v>1.7394579674443185</v>
      </c>
      <c r="L61" s="144"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60"/>
      <c r="AF61" s="145" t="s">
        <v>430</v>
      </c>
      <c r="AG61" s="145" t="s">
        <v>430</v>
      </c>
      <c r="AH61" s="145" t="s">
        <v>430</v>
      </c>
      <c r="AI61" s="145" t="s">
        <v>430</v>
      </c>
      <c r="AJ61" s="145" t="s">
        <v>430</v>
      </c>
      <c r="AK61" s="145">
        <v>5191317.1839069594</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1.890231525882353E-8</v>
      </c>
      <c r="J62" s="143" t="s">
        <v>457</v>
      </c>
      <c r="K62" s="143" t="s">
        <v>457</v>
      </c>
      <c r="L62" s="144"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60"/>
      <c r="AF62" s="145" t="s">
        <v>430</v>
      </c>
      <c r="AG62" s="145" t="s">
        <v>430</v>
      </c>
      <c r="AH62" s="145" t="s">
        <v>430</v>
      </c>
      <c r="AI62" s="145" t="s">
        <v>430</v>
      </c>
      <c r="AJ62" s="145" t="s">
        <v>430</v>
      </c>
      <c r="AK62" s="145">
        <v>31.503858764705882</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4" t="s">
        <v>445</v>
      </c>
      <c r="M63" s="143" t="s">
        <v>430</v>
      </c>
      <c r="N63" s="143" t="s">
        <v>430</v>
      </c>
      <c r="O63" s="143" t="s">
        <v>430</v>
      </c>
      <c r="P63" s="143" t="s">
        <v>430</v>
      </c>
      <c r="Q63" s="143" t="s">
        <v>430</v>
      </c>
      <c r="R63" s="143" t="s">
        <v>430</v>
      </c>
      <c r="S63" s="143" t="s">
        <v>430</v>
      </c>
      <c r="T63" s="143" t="s">
        <v>430</v>
      </c>
      <c r="U63" s="143" t="s">
        <v>430</v>
      </c>
      <c r="V63" s="143" t="s">
        <v>430</v>
      </c>
      <c r="W63" s="143">
        <v>0.16614299218610112</v>
      </c>
      <c r="X63" s="143">
        <v>1.2157200000000002E-2</v>
      </c>
      <c r="Y63" s="143" t="s">
        <v>430</v>
      </c>
      <c r="Z63" s="143">
        <v>2.0218000000000002E-3</v>
      </c>
      <c r="AA63" s="143" t="s">
        <v>430</v>
      </c>
      <c r="AB63" s="143">
        <v>1.4179000000000002E-2</v>
      </c>
      <c r="AC63" s="143" t="s">
        <v>430</v>
      </c>
      <c r="AD63" s="143" t="s">
        <v>430</v>
      </c>
      <c r="AE63" s="60"/>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4"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0.96</v>
      </c>
      <c r="F65" s="143" t="s">
        <v>430</v>
      </c>
      <c r="G65" s="143" t="s">
        <v>430</v>
      </c>
      <c r="H65" s="143" t="s">
        <v>457</v>
      </c>
      <c r="I65" s="143" t="s">
        <v>457</v>
      </c>
      <c r="J65" s="143" t="s">
        <v>457</v>
      </c>
      <c r="K65" s="143" t="s">
        <v>457</v>
      </c>
      <c r="L65" s="144"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5" t="s">
        <v>430</v>
      </c>
      <c r="AG65" s="145" t="s">
        <v>430</v>
      </c>
      <c r="AH65" s="145" t="s">
        <v>430</v>
      </c>
      <c r="AI65" s="145" t="s">
        <v>430</v>
      </c>
      <c r="AJ65" s="145" t="s">
        <v>430</v>
      </c>
      <c r="AK65" s="145">
        <v>338.8</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4"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4"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60"/>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4"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60"/>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4"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5" t="s">
        <v>430</v>
      </c>
      <c r="AG69" s="145" t="s">
        <v>430</v>
      </c>
      <c r="AH69" s="145" t="s">
        <v>430</v>
      </c>
      <c r="AI69" s="145" t="s">
        <v>430</v>
      </c>
      <c r="AJ69" s="145" t="s">
        <v>430</v>
      </c>
      <c r="AK69" s="145">
        <v>0.23699999999999999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4"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60"/>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4"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60"/>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4" t="s">
        <v>445</v>
      </c>
      <c r="M72" s="143" t="s">
        <v>445</v>
      </c>
      <c r="N72" s="143">
        <v>1.7531555555555558</v>
      </c>
      <c r="O72" s="143">
        <v>0.215975</v>
      </c>
      <c r="P72" s="143">
        <v>3.2600000000000004E-2</v>
      </c>
      <c r="Q72" s="143">
        <v>0.13040000000000002</v>
      </c>
      <c r="R72" s="143">
        <v>1.4280611111111112</v>
      </c>
      <c r="S72" s="143">
        <v>2.2820000000000003E-2</v>
      </c>
      <c r="T72" s="143">
        <v>2.6940277777777784</v>
      </c>
      <c r="U72" s="143">
        <v>6.5200000000000006E-3</v>
      </c>
      <c r="V72" s="143">
        <v>27.746222222222222</v>
      </c>
      <c r="W72" s="143">
        <v>0.74335114644340083</v>
      </c>
      <c r="X72" s="143" t="s">
        <v>457</v>
      </c>
      <c r="Y72" s="143" t="s">
        <v>457</v>
      </c>
      <c r="Z72" s="143" t="s">
        <v>457</v>
      </c>
      <c r="AA72" s="143" t="s">
        <v>457</v>
      </c>
      <c r="AB72" s="143" t="s">
        <v>457</v>
      </c>
      <c r="AC72" s="143" t="s">
        <v>429</v>
      </c>
      <c r="AD72" s="143">
        <v>0.618931751902834</v>
      </c>
      <c r="AE72" s="60"/>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4"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60"/>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4"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60"/>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4"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60"/>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4"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60"/>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4"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60"/>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4"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60"/>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4"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60"/>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4" t="s">
        <v>445</v>
      </c>
      <c r="M80" s="143" t="s">
        <v>445</v>
      </c>
      <c r="N80" s="143">
        <v>1.5467239527389899E-4</v>
      </c>
      <c r="O80" s="143">
        <v>2.0000000000000002E-5</v>
      </c>
      <c r="P80" s="143" t="s">
        <v>445</v>
      </c>
      <c r="Q80" s="143" t="s">
        <v>445</v>
      </c>
      <c r="R80" s="143">
        <v>1.4999999999999999E-2</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60"/>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4"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60"/>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7.9266138000000019</v>
      </c>
      <c r="G82" s="143" t="s">
        <v>430</v>
      </c>
      <c r="H82" s="143" t="s">
        <v>430</v>
      </c>
      <c r="I82" s="143" t="s">
        <v>457</v>
      </c>
      <c r="J82" s="143" t="s">
        <v>457</v>
      </c>
      <c r="K82" s="143" t="s">
        <v>457</v>
      </c>
      <c r="L82" s="144"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60"/>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3.5200000000000002E-2</v>
      </c>
      <c r="G83" s="143" t="s">
        <v>457</v>
      </c>
      <c r="H83" s="143" t="s">
        <v>430</v>
      </c>
      <c r="I83" s="143">
        <v>0.22</v>
      </c>
      <c r="J83" s="143">
        <v>4.4000000000000004</v>
      </c>
      <c r="K83" s="143">
        <v>33</v>
      </c>
      <c r="L83" s="144">
        <v>1.2540000000000001E-2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60"/>
      <c r="AF83" s="145" t="s">
        <v>430</v>
      </c>
      <c r="AG83" s="145" t="s">
        <v>430</v>
      </c>
      <c r="AH83" s="145" t="s">
        <v>430</v>
      </c>
      <c r="AI83" s="145" t="s">
        <v>430</v>
      </c>
      <c r="AJ83" s="145" t="s">
        <v>430</v>
      </c>
      <c r="AK83" s="145">
        <v>2.2000000000000002</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4"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60"/>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6.7423521827284665</v>
      </c>
      <c r="G85" s="143" t="s">
        <v>430</v>
      </c>
      <c r="H85" s="143" t="s">
        <v>430</v>
      </c>
      <c r="I85" s="143" t="s">
        <v>430</v>
      </c>
      <c r="J85" s="143" t="s">
        <v>430</v>
      </c>
      <c r="K85" s="143" t="s">
        <v>430</v>
      </c>
      <c r="L85" s="144"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60"/>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1.7434660603806977</v>
      </c>
      <c r="G86" s="143" t="s">
        <v>430</v>
      </c>
      <c r="H86" s="143" t="s">
        <v>430</v>
      </c>
      <c r="I86" s="143" t="s">
        <v>457</v>
      </c>
      <c r="J86" s="143" t="s">
        <v>457</v>
      </c>
      <c r="K86" s="143" t="s">
        <v>457</v>
      </c>
      <c r="L86" s="144"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60"/>
      <c r="AF86" s="145" t="s">
        <v>430</v>
      </c>
      <c r="AG86" s="145" t="s">
        <v>430</v>
      </c>
      <c r="AH86" s="145" t="s">
        <v>430</v>
      </c>
      <c r="AI86" s="145" t="s">
        <v>430</v>
      </c>
      <c r="AJ86" s="145" t="s">
        <v>430</v>
      </c>
      <c r="AK86" s="145">
        <v>1.6759999999999999</v>
      </c>
      <c r="AL86" s="146" t="s">
        <v>220</v>
      </c>
    </row>
    <row r="87" spans="1:38" s="2" customFormat="1" ht="26.25" customHeight="1" thickBot="1" x14ac:dyDescent="0.25">
      <c r="A87" s="70" t="s">
        <v>209</v>
      </c>
      <c r="B87" s="76" t="s">
        <v>221</v>
      </c>
      <c r="C87" s="80" t="s">
        <v>222</v>
      </c>
      <c r="D87" s="72"/>
      <c r="E87" s="143" t="s">
        <v>430</v>
      </c>
      <c r="F87" s="143">
        <v>0.28175948300671838</v>
      </c>
      <c r="G87" s="143" t="s">
        <v>430</v>
      </c>
      <c r="H87" s="143" t="s">
        <v>430</v>
      </c>
      <c r="I87" s="143" t="s">
        <v>457</v>
      </c>
      <c r="J87" s="143" t="s">
        <v>457</v>
      </c>
      <c r="K87" s="143" t="s">
        <v>457</v>
      </c>
      <c r="L87" s="144"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60"/>
      <c r="AF87" s="145" t="s">
        <v>430</v>
      </c>
      <c r="AG87" s="145" t="s">
        <v>430</v>
      </c>
      <c r="AH87" s="145" t="s">
        <v>430</v>
      </c>
      <c r="AI87" s="145" t="s">
        <v>430</v>
      </c>
      <c r="AJ87" s="145" t="s">
        <v>430</v>
      </c>
      <c r="AK87" s="145">
        <v>0.90100000000000002</v>
      </c>
      <c r="AL87" s="146" t="s">
        <v>220</v>
      </c>
    </row>
    <row r="88" spans="1:38" s="2" customFormat="1" ht="26.25" customHeight="1" thickBot="1" x14ac:dyDescent="0.25">
      <c r="A88" s="70" t="s">
        <v>209</v>
      </c>
      <c r="B88" s="76" t="s">
        <v>223</v>
      </c>
      <c r="C88" s="80" t="s">
        <v>224</v>
      </c>
      <c r="D88" s="72"/>
      <c r="E88" s="143" t="s">
        <v>457</v>
      </c>
      <c r="F88" s="143">
        <v>3.0231237200000001</v>
      </c>
      <c r="G88" s="143" t="s">
        <v>457</v>
      </c>
      <c r="H88" s="143" t="s">
        <v>457</v>
      </c>
      <c r="I88" s="143" t="s">
        <v>457</v>
      </c>
      <c r="J88" s="143" t="s">
        <v>457</v>
      </c>
      <c r="K88" s="143" t="s">
        <v>457</v>
      </c>
      <c r="L88" s="144"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60"/>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4"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60"/>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0.70122647421916851</v>
      </c>
      <c r="G90" s="143" t="s">
        <v>430</v>
      </c>
      <c r="H90" s="143" t="s">
        <v>430</v>
      </c>
      <c r="I90" s="143">
        <v>1.2E-2</v>
      </c>
      <c r="J90" s="143">
        <v>1.7999999999999999E-2</v>
      </c>
      <c r="K90" s="143">
        <v>2.1999999999999999E-2</v>
      </c>
      <c r="L90" s="144" t="s">
        <v>430</v>
      </c>
      <c r="M90" s="143" t="s">
        <v>430</v>
      </c>
      <c r="N90" s="143">
        <v>1.1378104469174525E-4</v>
      </c>
      <c r="O90" s="143">
        <v>1.3537823612476173E-2</v>
      </c>
      <c r="P90" s="143" t="s">
        <v>445</v>
      </c>
      <c r="Q90" s="143" t="s">
        <v>445</v>
      </c>
      <c r="R90" s="143">
        <v>6.5801086086792429E-2</v>
      </c>
      <c r="S90" s="143">
        <v>2.666313878646275</v>
      </c>
      <c r="T90" s="143">
        <v>0.1092914914222818</v>
      </c>
      <c r="U90" s="143">
        <v>1.5559215147606123E-2</v>
      </c>
      <c r="V90" s="143">
        <v>1.5428983831392684</v>
      </c>
      <c r="W90" s="143" t="s">
        <v>430</v>
      </c>
      <c r="X90" s="143" t="s">
        <v>430</v>
      </c>
      <c r="Y90" s="143" t="s">
        <v>430</v>
      </c>
      <c r="Z90" s="143" t="s">
        <v>430</v>
      </c>
      <c r="AA90" s="143" t="s">
        <v>430</v>
      </c>
      <c r="AB90" s="143" t="s">
        <v>430</v>
      </c>
      <c r="AC90" s="143" t="s">
        <v>430</v>
      </c>
      <c r="AD90" s="143" t="s">
        <v>430</v>
      </c>
      <c r="AE90" s="60"/>
      <c r="AF90" s="145" t="s">
        <v>430</v>
      </c>
      <c r="AG90" s="145" t="s">
        <v>430</v>
      </c>
      <c r="AH90" s="145" t="s">
        <v>430</v>
      </c>
      <c r="AI90" s="145" t="s">
        <v>430</v>
      </c>
      <c r="AJ90" s="145" t="s">
        <v>430</v>
      </c>
      <c r="AK90" s="145">
        <v>20</v>
      </c>
      <c r="AL90" s="146" t="s">
        <v>447</v>
      </c>
    </row>
    <row r="91" spans="1:38" s="2" customFormat="1" ht="26.25" customHeight="1" thickBot="1" x14ac:dyDescent="0.25">
      <c r="A91" s="70" t="s">
        <v>209</v>
      </c>
      <c r="B91" s="74" t="s">
        <v>405</v>
      </c>
      <c r="C91" s="76" t="s">
        <v>229</v>
      </c>
      <c r="D91" s="72"/>
      <c r="E91" s="143">
        <v>1.2610261571571911E-2</v>
      </c>
      <c r="F91" s="143">
        <v>3.3876815764E-2</v>
      </c>
      <c r="G91" s="143">
        <v>1.3294727133527097E-4</v>
      </c>
      <c r="H91" s="143">
        <v>2.9047269715000001E-2</v>
      </c>
      <c r="I91" s="143">
        <v>0.19126875367786556</v>
      </c>
      <c r="J91" s="143">
        <v>0.19338094244563586</v>
      </c>
      <c r="K91" s="143">
        <v>0.19381720319362675</v>
      </c>
      <c r="L91" s="144">
        <v>7.5592894679999995E-2</v>
      </c>
      <c r="M91" s="143">
        <v>0.38597850897822755</v>
      </c>
      <c r="N91" s="143">
        <v>3.4513463816838563E-2</v>
      </c>
      <c r="O91" s="143">
        <v>3.7861600307409336E-2</v>
      </c>
      <c r="P91" s="143">
        <v>2.509269690765048E-6</v>
      </c>
      <c r="Q91" s="143">
        <v>5.8549626117851127E-5</v>
      </c>
      <c r="R91" s="143">
        <v>6.867474943146448E-4</v>
      </c>
      <c r="S91" s="143">
        <v>5.7342337562801424E-2</v>
      </c>
      <c r="T91" s="143">
        <v>2.0218891928297393E-2</v>
      </c>
      <c r="U91" s="143" t="s">
        <v>457</v>
      </c>
      <c r="V91" s="143">
        <v>3.0344015241910747E-2</v>
      </c>
      <c r="W91" s="143">
        <v>6.9993421000000007E-4</v>
      </c>
      <c r="X91" s="143">
        <v>7.7692697310000004E-4</v>
      </c>
      <c r="Y91" s="143">
        <v>3.1497039450000002E-4</v>
      </c>
      <c r="Z91" s="143">
        <v>3.1497039450000002E-4</v>
      </c>
      <c r="AA91" s="143">
        <v>3.1497039450000002E-4</v>
      </c>
      <c r="AB91" s="143">
        <v>1.7218381566000002E-3</v>
      </c>
      <c r="AC91" s="143" t="s">
        <v>457</v>
      </c>
      <c r="AD91" s="143" t="s">
        <v>457</v>
      </c>
      <c r="AE91" s="60"/>
      <c r="AF91" s="145" t="s">
        <v>430</v>
      </c>
      <c r="AG91" s="145" t="s">
        <v>430</v>
      </c>
      <c r="AH91" s="145" t="s">
        <v>430</v>
      </c>
      <c r="AI91" s="145" t="s">
        <v>430</v>
      </c>
      <c r="AJ91" s="145" t="s">
        <v>430</v>
      </c>
      <c r="AK91" s="145">
        <v>6999.3420999999998</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4"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60"/>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9.6172112688712179</v>
      </c>
      <c r="G93" s="143" t="s">
        <v>430</v>
      </c>
      <c r="H93" s="143" t="s">
        <v>430</v>
      </c>
      <c r="I93" s="143" t="s">
        <v>445</v>
      </c>
      <c r="J93" s="143" t="s">
        <v>445</v>
      </c>
      <c r="K93" s="143" t="s">
        <v>445</v>
      </c>
      <c r="L93" s="144"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60"/>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4"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60"/>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4"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60"/>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4"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60"/>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4"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60"/>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4"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11.93210252849306</v>
      </c>
      <c r="AE98" s="60"/>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4.9376814603140827E-2</v>
      </c>
      <c r="F99" s="143">
        <v>9.2324250499444691</v>
      </c>
      <c r="G99" s="143" t="s">
        <v>430</v>
      </c>
      <c r="H99" s="143">
        <v>12.700514013213654</v>
      </c>
      <c r="I99" s="143">
        <v>0.1738245615558254</v>
      </c>
      <c r="J99" s="143">
        <v>0.26709627751260973</v>
      </c>
      <c r="K99" s="143">
        <v>0.58506803645619276</v>
      </c>
      <c r="L99" s="144"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60"/>
      <c r="AF99" s="145" t="s">
        <v>430</v>
      </c>
      <c r="AG99" s="145" t="s">
        <v>430</v>
      </c>
      <c r="AH99" s="145" t="s">
        <v>430</v>
      </c>
      <c r="AI99" s="145" t="s">
        <v>430</v>
      </c>
      <c r="AJ99" s="145" t="s">
        <v>430</v>
      </c>
      <c r="AK99" s="145">
        <v>1340.95</v>
      </c>
      <c r="AL99" s="146" t="s">
        <v>246</v>
      </c>
    </row>
    <row r="100" spans="1:38" s="2" customFormat="1" ht="26.25" customHeight="1" thickBot="1" x14ac:dyDescent="0.25">
      <c r="A100" s="70" t="s">
        <v>244</v>
      </c>
      <c r="B100" s="70" t="s">
        <v>247</v>
      </c>
      <c r="C100" s="71" t="s">
        <v>409</v>
      </c>
      <c r="D100" s="84"/>
      <c r="E100" s="143">
        <v>0.48508255080297474</v>
      </c>
      <c r="F100" s="143">
        <v>22.56353184092162</v>
      </c>
      <c r="G100" s="143" t="s">
        <v>430</v>
      </c>
      <c r="H100" s="143">
        <v>27.405537525609667</v>
      </c>
      <c r="I100" s="143">
        <v>0.28667155686696844</v>
      </c>
      <c r="J100" s="143">
        <v>0.43238575984569627</v>
      </c>
      <c r="K100" s="143">
        <v>0.95163502660655119</v>
      </c>
      <c r="L100" s="144"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60"/>
      <c r="AF100" s="145" t="s">
        <v>430</v>
      </c>
      <c r="AG100" s="145" t="s">
        <v>430</v>
      </c>
      <c r="AH100" s="145" t="s">
        <v>430</v>
      </c>
      <c r="AI100" s="145" t="s">
        <v>430</v>
      </c>
      <c r="AJ100" s="145" t="s">
        <v>430</v>
      </c>
      <c r="AK100" s="145">
        <v>5480.8499999999995</v>
      </c>
      <c r="AL100" s="146" t="s">
        <v>246</v>
      </c>
    </row>
    <row r="101" spans="1:38" s="2" customFormat="1" ht="26.25" customHeight="1" thickBot="1" x14ac:dyDescent="0.25">
      <c r="A101" s="70" t="s">
        <v>244</v>
      </c>
      <c r="B101" s="70" t="s">
        <v>248</v>
      </c>
      <c r="C101" s="71" t="s">
        <v>249</v>
      </c>
      <c r="D101" s="84"/>
      <c r="E101" s="143">
        <v>7.4289691304076144E-2</v>
      </c>
      <c r="F101" s="143">
        <v>0.59246445164689843</v>
      </c>
      <c r="G101" s="143" t="s">
        <v>430</v>
      </c>
      <c r="H101" s="143">
        <v>1.7224332613845892</v>
      </c>
      <c r="I101" s="143">
        <v>1.4388478385438358E-2</v>
      </c>
      <c r="J101" s="143">
        <v>4.3165435156315074E-2</v>
      </c>
      <c r="K101" s="143">
        <v>0.10071934869806852</v>
      </c>
      <c r="L101" s="144"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60"/>
      <c r="AF101" s="145" t="s">
        <v>430</v>
      </c>
      <c r="AG101" s="145" t="s">
        <v>430</v>
      </c>
      <c r="AH101" s="145" t="s">
        <v>430</v>
      </c>
      <c r="AI101" s="145" t="s">
        <v>430</v>
      </c>
      <c r="AJ101" s="145" t="s">
        <v>430</v>
      </c>
      <c r="AK101" s="145">
        <v>8020.9820000000009</v>
      </c>
      <c r="AL101" s="146" t="s">
        <v>246</v>
      </c>
    </row>
    <row r="102" spans="1:38" s="2" customFormat="1" ht="26.25" customHeight="1" thickBot="1" x14ac:dyDescent="0.25">
      <c r="A102" s="70" t="s">
        <v>244</v>
      </c>
      <c r="B102" s="70" t="s">
        <v>250</v>
      </c>
      <c r="C102" s="71" t="s">
        <v>387</v>
      </c>
      <c r="D102" s="84"/>
      <c r="E102" s="143">
        <v>1.8777480915428569E-3</v>
      </c>
      <c r="F102" s="143">
        <v>1.0167117335813776</v>
      </c>
      <c r="G102" s="143" t="s">
        <v>430</v>
      </c>
      <c r="H102" s="143">
        <v>3.8460541321890682</v>
      </c>
      <c r="I102" s="143">
        <v>6.5093999999999994E-3</v>
      </c>
      <c r="J102" s="143">
        <v>0.14573250000000001</v>
      </c>
      <c r="K102" s="143">
        <v>0.98486149999999995</v>
      </c>
      <c r="L102" s="144"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60"/>
      <c r="AF102" s="145" t="s">
        <v>430</v>
      </c>
      <c r="AG102" s="145" t="s">
        <v>430</v>
      </c>
      <c r="AH102" s="145" t="s">
        <v>430</v>
      </c>
      <c r="AI102" s="145" t="s">
        <v>430</v>
      </c>
      <c r="AJ102" s="145" t="s">
        <v>430</v>
      </c>
      <c r="AK102" s="145">
        <v>1221.5999999999999</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4"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2.4875598355146964E-3</v>
      </c>
      <c r="F104" s="143">
        <v>2.7639171675544146E-3</v>
      </c>
      <c r="G104" s="143" t="s">
        <v>430</v>
      </c>
      <c r="H104" s="143">
        <v>3.4042722728228912E-2</v>
      </c>
      <c r="I104" s="143">
        <v>3.769726684931506E-5</v>
      </c>
      <c r="J104" s="143">
        <v>1.1309180054794519E-4</v>
      </c>
      <c r="K104" s="143">
        <v>2.6388086794520548E-4</v>
      </c>
      <c r="L104" s="144"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60"/>
      <c r="AF104" s="145" t="s">
        <v>430</v>
      </c>
      <c r="AG104" s="145" t="s">
        <v>430</v>
      </c>
      <c r="AH104" s="145" t="s">
        <v>430</v>
      </c>
      <c r="AI104" s="145" t="s">
        <v>430</v>
      </c>
      <c r="AJ104" s="145" t="s">
        <v>430</v>
      </c>
      <c r="AK104" s="145">
        <v>17.399999999999999</v>
      </c>
      <c r="AL104" s="146" t="s">
        <v>246</v>
      </c>
    </row>
    <row r="105" spans="1:38" s="2" customFormat="1" ht="26.25" customHeight="1" thickBot="1" x14ac:dyDescent="0.25">
      <c r="A105" s="70" t="s">
        <v>244</v>
      </c>
      <c r="B105" s="70" t="s">
        <v>255</v>
      </c>
      <c r="C105" s="71" t="s">
        <v>256</v>
      </c>
      <c r="D105" s="84"/>
      <c r="E105" s="143">
        <v>2.2457520200732058E-2</v>
      </c>
      <c r="F105" s="143">
        <v>0.11355620124617373</v>
      </c>
      <c r="G105" s="143" t="s">
        <v>430</v>
      </c>
      <c r="H105" s="143">
        <v>0.52615109569946306</v>
      </c>
      <c r="I105" s="143">
        <v>4.2529315068493148E-3</v>
      </c>
      <c r="J105" s="143">
        <v>6.68317808219178E-3</v>
      </c>
      <c r="K105" s="143">
        <v>1.4581479452054794E-2</v>
      </c>
      <c r="L105" s="144"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60"/>
      <c r="AF105" s="145" t="s">
        <v>430</v>
      </c>
      <c r="AG105" s="145" t="s">
        <v>430</v>
      </c>
      <c r="AH105" s="145" t="s">
        <v>430</v>
      </c>
      <c r="AI105" s="145" t="s">
        <v>430</v>
      </c>
      <c r="AJ105" s="145" t="s">
        <v>430</v>
      </c>
      <c r="AK105" s="145">
        <v>61.6</v>
      </c>
      <c r="AL105" s="146" t="s">
        <v>246</v>
      </c>
    </row>
    <row r="106" spans="1:38" s="2" customFormat="1" ht="26.25" customHeight="1" thickBot="1" x14ac:dyDescent="0.25">
      <c r="A106" s="70" t="s">
        <v>244</v>
      </c>
      <c r="B106" s="70" t="s">
        <v>257</v>
      </c>
      <c r="C106" s="71" t="s">
        <v>258</v>
      </c>
      <c r="D106" s="84"/>
      <c r="E106" s="143">
        <v>2.063135526115068E-3</v>
      </c>
      <c r="F106" s="143">
        <v>8.3434436519860128E-3</v>
      </c>
      <c r="G106" s="143" t="s">
        <v>430</v>
      </c>
      <c r="H106" s="143">
        <v>4.8336637702614475E-2</v>
      </c>
      <c r="I106" s="143">
        <v>4.0931506849315071E-4</v>
      </c>
      <c r="J106" s="143">
        <v>6.5490410958904106E-4</v>
      </c>
      <c r="K106" s="143">
        <v>1.3916712328767124E-3</v>
      </c>
      <c r="L106" s="144"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5" t="s">
        <v>430</v>
      </c>
      <c r="AG106" s="145" t="s">
        <v>430</v>
      </c>
      <c r="AH106" s="145" t="s">
        <v>430</v>
      </c>
      <c r="AI106" s="145" t="s">
        <v>430</v>
      </c>
      <c r="AJ106" s="145" t="s">
        <v>430</v>
      </c>
      <c r="AK106" s="145">
        <v>8.3000000000000007</v>
      </c>
      <c r="AL106" s="146" t="s">
        <v>246</v>
      </c>
    </row>
    <row r="107" spans="1:38" s="2" customFormat="1" ht="26.25" customHeight="1" thickBot="1" x14ac:dyDescent="0.25">
      <c r="A107" s="70" t="s">
        <v>244</v>
      </c>
      <c r="B107" s="70" t="s">
        <v>259</v>
      </c>
      <c r="C107" s="71" t="s">
        <v>380</v>
      </c>
      <c r="D107" s="84"/>
      <c r="E107" s="143">
        <v>2.0788830904531496E-2</v>
      </c>
      <c r="F107" s="143">
        <v>0.30826125000000004</v>
      </c>
      <c r="G107" s="143" t="s">
        <v>430</v>
      </c>
      <c r="H107" s="143">
        <v>0.64145109712869441</v>
      </c>
      <c r="I107" s="143">
        <v>5.6047500000000004E-3</v>
      </c>
      <c r="J107" s="143">
        <v>7.4730000000000005E-2</v>
      </c>
      <c r="K107" s="143">
        <v>0.35496749999999999</v>
      </c>
      <c r="L107" s="144"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60"/>
      <c r="AF107" s="145" t="s">
        <v>430</v>
      </c>
      <c r="AG107" s="145" t="s">
        <v>430</v>
      </c>
      <c r="AH107" s="145" t="s">
        <v>430</v>
      </c>
      <c r="AI107" s="145" t="s">
        <v>430</v>
      </c>
      <c r="AJ107" s="145" t="s">
        <v>430</v>
      </c>
      <c r="AK107" s="145">
        <v>1868.25</v>
      </c>
      <c r="AL107" s="146" t="s">
        <v>246</v>
      </c>
    </row>
    <row r="108" spans="1:38" s="2" customFormat="1" ht="26.25" customHeight="1" thickBot="1" x14ac:dyDescent="0.25">
      <c r="A108" s="70" t="s">
        <v>244</v>
      </c>
      <c r="B108" s="70" t="s">
        <v>260</v>
      </c>
      <c r="C108" s="71" t="s">
        <v>381</v>
      </c>
      <c r="D108" s="84"/>
      <c r="E108" s="143">
        <v>4.7183698610548372E-2</v>
      </c>
      <c r="F108" s="143">
        <v>0.86779405963636358</v>
      </c>
      <c r="G108" s="143" t="s">
        <v>430</v>
      </c>
      <c r="H108" s="143">
        <v>0.97455991985217194</v>
      </c>
      <c r="I108" s="143">
        <v>1.6070260363636363E-2</v>
      </c>
      <c r="J108" s="143">
        <v>0.16070260363636366</v>
      </c>
      <c r="K108" s="143">
        <v>0.32140520727272731</v>
      </c>
      <c r="L108" s="144"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60"/>
      <c r="AF108" s="145" t="s">
        <v>430</v>
      </c>
      <c r="AG108" s="145" t="s">
        <v>430</v>
      </c>
      <c r="AH108" s="145" t="s">
        <v>430</v>
      </c>
      <c r="AI108" s="145" t="s">
        <v>430</v>
      </c>
      <c r="AJ108" s="145" t="s">
        <v>430</v>
      </c>
      <c r="AK108" s="145">
        <v>8035.1301818181819</v>
      </c>
      <c r="AL108" s="146" t="s">
        <v>246</v>
      </c>
    </row>
    <row r="109" spans="1:38" s="2" customFormat="1" ht="26.25" customHeight="1" thickBot="1" x14ac:dyDescent="0.25">
      <c r="A109" s="70" t="s">
        <v>244</v>
      </c>
      <c r="B109" s="70" t="s">
        <v>261</v>
      </c>
      <c r="C109" s="71" t="s">
        <v>382</v>
      </c>
      <c r="D109" s="84"/>
      <c r="E109" s="143">
        <v>3.4661737943040012E-2</v>
      </c>
      <c r="F109" s="143">
        <v>0.73811968080000001</v>
      </c>
      <c r="G109" s="143" t="s">
        <v>430</v>
      </c>
      <c r="H109" s="143">
        <v>0.99719153774592018</v>
      </c>
      <c r="I109" s="143">
        <v>3.0188944000000002E-2</v>
      </c>
      <c r="J109" s="143">
        <v>0.166039192</v>
      </c>
      <c r="K109" s="143">
        <v>0.166039192</v>
      </c>
      <c r="L109" s="144"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60"/>
      <c r="AF109" s="145" t="s">
        <v>430</v>
      </c>
      <c r="AG109" s="145" t="s">
        <v>430</v>
      </c>
      <c r="AH109" s="145" t="s">
        <v>430</v>
      </c>
      <c r="AI109" s="145" t="s">
        <v>430</v>
      </c>
      <c r="AJ109" s="145" t="s">
        <v>430</v>
      </c>
      <c r="AK109" s="145">
        <v>1509.4472000000001</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4"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60"/>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1.7344750423028393E-2</v>
      </c>
      <c r="F111" s="143">
        <v>0.41008200000000006</v>
      </c>
      <c r="G111" s="143" t="s">
        <v>430</v>
      </c>
      <c r="H111" s="143">
        <v>0.4633842085347693</v>
      </c>
      <c r="I111" s="143">
        <v>8.4400000000000002E-4</v>
      </c>
      <c r="J111" s="143">
        <v>1.688E-3</v>
      </c>
      <c r="K111" s="143">
        <v>3.7979999999999997E-3</v>
      </c>
      <c r="L111" s="144"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60"/>
      <c r="AF111" s="145" t="s">
        <v>430</v>
      </c>
      <c r="AG111" s="145" t="s">
        <v>430</v>
      </c>
      <c r="AH111" s="145" t="s">
        <v>430</v>
      </c>
      <c r="AI111" s="145" t="s">
        <v>430</v>
      </c>
      <c r="AJ111" s="145" t="s">
        <v>430</v>
      </c>
      <c r="AK111" s="145">
        <v>222.8</v>
      </c>
      <c r="AL111" s="146" t="s">
        <v>246</v>
      </c>
    </row>
    <row r="112" spans="1:38" s="2" customFormat="1" ht="26.25" customHeight="1" thickBot="1" x14ac:dyDescent="0.25">
      <c r="A112" s="70" t="s">
        <v>264</v>
      </c>
      <c r="B112" s="70" t="s">
        <v>265</v>
      </c>
      <c r="C112" s="71" t="s">
        <v>266</v>
      </c>
      <c r="D112" s="72"/>
      <c r="E112" s="143">
        <v>14.59410555532437</v>
      </c>
      <c r="F112" s="143" t="s">
        <v>430</v>
      </c>
      <c r="G112" s="143" t="s">
        <v>430</v>
      </c>
      <c r="H112" s="143">
        <v>13.691380753606893</v>
      </c>
      <c r="I112" s="143">
        <v>0.26650799999999997</v>
      </c>
      <c r="J112" s="143">
        <v>6.929208</v>
      </c>
      <c r="K112" s="143">
        <v>6.929208</v>
      </c>
      <c r="L112" s="144"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60"/>
      <c r="AF112" s="145" t="s">
        <v>430</v>
      </c>
      <c r="AG112" s="145" t="s">
        <v>430</v>
      </c>
      <c r="AH112" s="145" t="s">
        <v>430</v>
      </c>
      <c r="AI112" s="145" t="s">
        <v>430</v>
      </c>
      <c r="AJ112" s="145" t="s">
        <v>430</v>
      </c>
      <c r="AK112" s="145">
        <v>379311000</v>
      </c>
      <c r="AL112" s="146" t="s">
        <v>438</v>
      </c>
    </row>
    <row r="113" spans="1:38" s="2" customFormat="1" ht="26.25" customHeight="1" thickBot="1" x14ac:dyDescent="0.25">
      <c r="A113" s="70" t="s">
        <v>264</v>
      </c>
      <c r="B113" s="85" t="s">
        <v>267</v>
      </c>
      <c r="C113" s="86" t="s">
        <v>268</v>
      </c>
      <c r="D113" s="72"/>
      <c r="E113" s="143">
        <v>5.3653770298610697</v>
      </c>
      <c r="F113" s="143" t="s">
        <v>457</v>
      </c>
      <c r="G113" s="143" t="s">
        <v>430</v>
      </c>
      <c r="H113" s="143">
        <v>32.376410960977367</v>
      </c>
      <c r="I113" s="143" t="s">
        <v>457</v>
      </c>
      <c r="J113" s="143" t="s">
        <v>457</v>
      </c>
      <c r="K113" s="143" t="s">
        <v>457</v>
      </c>
      <c r="L113" s="144"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60"/>
      <c r="AF113" s="145" t="s">
        <v>430</v>
      </c>
      <c r="AG113" s="145" t="s">
        <v>430</v>
      </c>
      <c r="AH113" s="145" t="s">
        <v>430</v>
      </c>
      <c r="AI113" s="145" t="s">
        <v>430</v>
      </c>
      <c r="AJ113" s="145" t="s">
        <v>430</v>
      </c>
      <c r="AK113" s="145">
        <v>139449897.69045138</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4"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60"/>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4"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60"/>
      <c r="AF115" s="145" t="s">
        <v>430</v>
      </c>
      <c r="AG115" s="145" t="s">
        <v>430</v>
      </c>
      <c r="AH115" s="145" t="s">
        <v>430</v>
      </c>
      <c r="AI115" s="145" t="s">
        <v>430</v>
      </c>
      <c r="AJ115" s="145" t="s">
        <v>430</v>
      </c>
      <c r="AK115" s="145">
        <v>316911952.70444334</v>
      </c>
      <c r="AL115" s="146" t="s">
        <v>453</v>
      </c>
    </row>
    <row r="116" spans="1:38" s="2" customFormat="1" ht="26.25" customHeight="1" thickBot="1" x14ac:dyDescent="0.25">
      <c r="A116" s="70" t="s">
        <v>264</v>
      </c>
      <c r="B116" s="70" t="s">
        <v>272</v>
      </c>
      <c r="C116" s="76" t="s">
        <v>410</v>
      </c>
      <c r="D116" s="72"/>
      <c r="E116" s="143">
        <v>12.193283320316601</v>
      </c>
      <c r="F116" s="143" t="s">
        <v>457</v>
      </c>
      <c r="G116" s="143" t="s">
        <v>430</v>
      </c>
      <c r="H116" s="143">
        <v>13.924383955574299</v>
      </c>
      <c r="I116" s="143" t="s">
        <v>457</v>
      </c>
      <c r="J116" s="143" t="s">
        <v>457</v>
      </c>
      <c r="K116" s="143" t="s">
        <v>457</v>
      </c>
      <c r="L116" s="144"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60"/>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4"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60"/>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4"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60"/>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7.1731600000000005E-3</v>
      </c>
      <c r="J119" s="143">
        <v>5.7385280000000004E-2</v>
      </c>
      <c r="K119" s="143">
        <v>0.17932900000000002</v>
      </c>
      <c r="L119" s="144"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60"/>
      <c r="AF119" s="145" t="s">
        <v>430</v>
      </c>
      <c r="AG119" s="145" t="s">
        <v>430</v>
      </c>
      <c r="AH119" s="145" t="s">
        <v>430</v>
      </c>
      <c r="AI119" s="145" t="s">
        <v>430</v>
      </c>
      <c r="AJ119" s="145" t="s">
        <v>430</v>
      </c>
      <c r="AK119" s="145">
        <v>1793.29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7.8600000000000007E-3</v>
      </c>
      <c r="J120" s="143">
        <v>4.9125000000000002E-2</v>
      </c>
      <c r="K120" s="143">
        <v>0.19650000000000001</v>
      </c>
      <c r="L120" s="144"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60"/>
      <c r="AF120" s="145" t="s">
        <v>430</v>
      </c>
      <c r="AG120" s="145" t="s">
        <v>430</v>
      </c>
      <c r="AH120" s="145" t="s">
        <v>430</v>
      </c>
      <c r="AI120" s="145" t="s">
        <v>430</v>
      </c>
      <c r="AJ120" s="145" t="s">
        <v>430</v>
      </c>
      <c r="AK120" s="145">
        <v>1965</v>
      </c>
      <c r="AL120" s="146" t="s">
        <v>450</v>
      </c>
    </row>
    <row r="121" spans="1:38" s="2" customFormat="1" ht="26.25" customHeight="1" thickBot="1" x14ac:dyDescent="0.25">
      <c r="A121" s="70" t="s">
        <v>264</v>
      </c>
      <c r="B121" s="70" t="s">
        <v>280</v>
      </c>
      <c r="C121" s="76" t="s">
        <v>281</v>
      </c>
      <c r="D121" s="73"/>
      <c r="E121" s="143" t="s">
        <v>457</v>
      </c>
      <c r="F121" s="143">
        <v>0.73347772478207296</v>
      </c>
      <c r="G121" s="143" t="s">
        <v>430</v>
      </c>
      <c r="H121" s="143" t="s">
        <v>457</v>
      </c>
      <c r="I121" s="143" t="s">
        <v>457</v>
      </c>
      <c r="J121" s="143" t="s">
        <v>457</v>
      </c>
      <c r="K121" s="143" t="s">
        <v>457</v>
      </c>
      <c r="L121" s="144"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60"/>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4"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7.1630809269874689</v>
      </c>
      <c r="AD122" s="143" t="s">
        <v>430</v>
      </c>
      <c r="AE122" s="60"/>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4"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60"/>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4"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60"/>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0.83407786293986197</v>
      </c>
      <c r="G125" s="143" t="s">
        <v>430</v>
      </c>
      <c r="H125" s="143" t="s">
        <v>430</v>
      </c>
      <c r="I125" s="143">
        <v>6.3535472030837236E-5</v>
      </c>
      <c r="J125" s="143">
        <v>4.2164449620464708E-4</v>
      </c>
      <c r="K125" s="143">
        <v>8.9142192576598903E-4</v>
      </c>
      <c r="L125" s="144" t="s">
        <v>457</v>
      </c>
      <c r="M125" s="143" t="s">
        <v>430</v>
      </c>
      <c r="N125" s="143" t="s">
        <v>430</v>
      </c>
      <c r="O125" s="143" t="s">
        <v>430</v>
      </c>
      <c r="P125" s="143">
        <v>2.8960484460373102E-2</v>
      </c>
      <c r="Q125" s="143" t="s">
        <v>430</v>
      </c>
      <c r="R125" s="143" t="s">
        <v>430</v>
      </c>
      <c r="S125" s="143" t="s">
        <v>430</v>
      </c>
      <c r="T125" s="143" t="s">
        <v>430</v>
      </c>
      <c r="U125" s="143" t="s">
        <v>430</v>
      </c>
      <c r="V125" s="143" t="s">
        <v>430</v>
      </c>
      <c r="W125" s="143">
        <v>0.10049003835419576</v>
      </c>
      <c r="X125" s="143" t="s">
        <v>430</v>
      </c>
      <c r="Y125" s="143" t="s">
        <v>430</v>
      </c>
      <c r="Z125" s="143" t="s">
        <v>430</v>
      </c>
      <c r="AA125" s="143" t="s">
        <v>430</v>
      </c>
      <c r="AB125" s="143" t="s">
        <v>430</v>
      </c>
      <c r="AC125" s="143" t="s">
        <v>430</v>
      </c>
      <c r="AD125" s="143">
        <v>8.4145908296587843E-2</v>
      </c>
      <c r="AE125" s="60"/>
      <c r="AF125" s="145" t="s">
        <v>430</v>
      </c>
      <c r="AG125" s="145" t="s">
        <v>430</v>
      </c>
      <c r="AH125" s="145" t="s">
        <v>430</v>
      </c>
      <c r="AI125" s="145" t="s">
        <v>430</v>
      </c>
      <c r="AJ125" s="145" t="s">
        <v>430</v>
      </c>
      <c r="AK125" s="145">
        <v>1878.3583748954097</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4"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60"/>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4"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60"/>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4"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60"/>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4">
        <v>3.7917600000000004E-6</v>
      </c>
      <c r="M129" s="143">
        <v>1.8958800000000002E-3</v>
      </c>
      <c r="N129" s="143">
        <v>3.5209200000000003E-2</v>
      </c>
      <c r="O129" s="143">
        <v>2.7084000000000001E-3</v>
      </c>
      <c r="P129" s="143">
        <v>1.516704E-3</v>
      </c>
      <c r="Q129" s="143">
        <v>0.55168383537366228</v>
      </c>
      <c r="R129" s="143">
        <v>0.53287547499454024</v>
      </c>
      <c r="S129" s="143">
        <v>0.29400026206595331</v>
      </c>
      <c r="T129" s="143">
        <v>3.79176E-4</v>
      </c>
      <c r="U129" s="143" t="s">
        <v>445</v>
      </c>
      <c r="V129" s="143" t="s">
        <v>457</v>
      </c>
      <c r="W129" s="143">
        <v>3.434975656666666E-2</v>
      </c>
      <c r="X129" s="143">
        <v>1.6044597236842102E-5</v>
      </c>
      <c r="Y129" s="143">
        <v>6.9526588026315775E-5</v>
      </c>
      <c r="Z129" s="143">
        <v>6.9526588026315775E-5</v>
      </c>
      <c r="AA129" s="143" t="s">
        <v>457</v>
      </c>
      <c r="AB129" s="143">
        <v>1.5509777328947367E-4</v>
      </c>
      <c r="AC129" s="143">
        <v>5.3481990789473653E-2</v>
      </c>
      <c r="AD129" s="143">
        <v>8.5314600000000004E-2</v>
      </c>
      <c r="AE129" s="60"/>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4"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60"/>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4">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1.1499348109517599E-5</v>
      </c>
      <c r="Y131" s="143">
        <v>5.1747066492829205E-5</v>
      </c>
      <c r="Z131" s="143">
        <v>5.1747066492829205E-5</v>
      </c>
      <c r="AA131" s="143" t="s">
        <v>457</v>
      </c>
      <c r="AB131" s="143">
        <v>1.1499348109517601E-4</v>
      </c>
      <c r="AC131" s="143">
        <v>8.2138200782268574E-3</v>
      </c>
      <c r="AD131" s="143">
        <v>1.26E-2</v>
      </c>
      <c r="AE131" s="60"/>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4"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60"/>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4"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60"/>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4"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60"/>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4" t="s">
        <v>457</v>
      </c>
      <c r="M135" s="143" t="s">
        <v>457</v>
      </c>
      <c r="N135" s="143" t="s">
        <v>445</v>
      </c>
      <c r="O135" s="143" t="s">
        <v>445</v>
      </c>
      <c r="P135" s="143" t="s">
        <v>445</v>
      </c>
      <c r="Q135" s="143" t="s">
        <v>445</v>
      </c>
      <c r="R135" s="143" t="s">
        <v>445</v>
      </c>
      <c r="S135" s="143" t="s">
        <v>445</v>
      </c>
      <c r="T135" s="143" t="s">
        <v>445</v>
      </c>
      <c r="U135" s="143" t="s">
        <v>445</v>
      </c>
      <c r="V135" s="143" t="s">
        <v>445</v>
      </c>
      <c r="W135" s="143">
        <v>0.9352177736715761</v>
      </c>
      <c r="X135" s="143">
        <v>2.7900663581202021E-4</v>
      </c>
      <c r="Y135" s="143">
        <v>1.2625439944566276E-3</v>
      </c>
      <c r="Z135" s="143">
        <v>1.2625439944566276E-3</v>
      </c>
      <c r="AA135" s="143" t="s">
        <v>457</v>
      </c>
      <c r="AB135" s="143">
        <v>2.8040946247252754E-3</v>
      </c>
      <c r="AC135" s="143" t="s">
        <v>457</v>
      </c>
      <c r="AD135" s="143">
        <v>1.5898702152416795</v>
      </c>
      <c r="AE135" s="60"/>
      <c r="AF135" s="145" t="s">
        <v>430</v>
      </c>
      <c r="AG135" s="145" t="s">
        <v>430</v>
      </c>
      <c r="AH135" s="145" t="s">
        <v>430</v>
      </c>
      <c r="AI135" s="145" t="s">
        <v>430</v>
      </c>
      <c r="AJ135" s="145" t="s">
        <v>430</v>
      </c>
      <c r="AK135" s="145">
        <v>3.1173925789052537</v>
      </c>
      <c r="AL135" s="146" t="s">
        <v>454</v>
      </c>
    </row>
    <row r="136" spans="1:38" s="2" customFormat="1" ht="26.25" customHeight="1" thickBot="1" x14ac:dyDescent="0.25">
      <c r="A136" s="70" t="s">
        <v>289</v>
      </c>
      <c r="B136" s="70" t="s">
        <v>314</v>
      </c>
      <c r="C136" s="71" t="s">
        <v>315</v>
      </c>
      <c r="D136" s="72"/>
      <c r="E136" s="143" t="s">
        <v>430</v>
      </c>
      <c r="F136" s="143">
        <v>3.8468678492145909E-3</v>
      </c>
      <c r="G136" s="143" t="s">
        <v>430</v>
      </c>
      <c r="H136" s="143" t="s">
        <v>457</v>
      </c>
      <c r="I136" s="143" t="s">
        <v>457</v>
      </c>
      <c r="J136" s="143" t="s">
        <v>457</v>
      </c>
      <c r="K136" s="143" t="s">
        <v>457</v>
      </c>
      <c r="L136" s="144"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60"/>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4"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60"/>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4"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60"/>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4" t="s">
        <v>457</v>
      </c>
      <c r="M139" s="143" t="s">
        <v>457</v>
      </c>
      <c r="N139" s="143" t="s">
        <v>445</v>
      </c>
      <c r="O139" s="143" t="s">
        <v>445</v>
      </c>
      <c r="P139" s="143" t="s">
        <v>445</v>
      </c>
      <c r="Q139" s="143" t="s">
        <v>445</v>
      </c>
      <c r="R139" s="143" t="s">
        <v>445</v>
      </c>
      <c r="S139" s="143" t="s">
        <v>445</v>
      </c>
      <c r="T139" s="143" t="s">
        <v>445</v>
      </c>
      <c r="U139" s="143" t="s">
        <v>445</v>
      </c>
      <c r="V139" s="143" t="s">
        <v>445</v>
      </c>
      <c r="W139" s="143">
        <v>6.1891669884721665</v>
      </c>
      <c r="X139" s="143">
        <v>1.3185205788338107E-2</v>
      </c>
      <c r="Y139" s="143">
        <v>1.9786518142822722E-2</v>
      </c>
      <c r="Z139" s="143">
        <v>1.0682439431591388E-2</v>
      </c>
      <c r="AA139" s="143">
        <v>8.3336509509540342E-4</v>
      </c>
      <c r="AB139" s="143">
        <v>4.4487528457847626E-2</v>
      </c>
      <c r="AC139" s="143" t="s">
        <v>457</v>
      </c>
      <c r="AD139" s="143">
        <v>13.732394163682542</v>
      </c>
      <c r="AE139" s="60"/>
      <c r="AF139" s="145" t="s">
        <v>430</v>
      </c>
      <c r="AG139" s="145" t="s">
        <v>430</v>
      </c>
      <c r="AH139" s="145" t="s">
        <v>430</v>
      </c>
      <c r="AI139" s="145" t="s">
        <v>430</v>
      </c>
      <c r="AJ139" s="145" t="s">
        <v>430</v>
      </c>
      <c r="AK139" s="145">
        <v>1.99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4"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60"/>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169.45592334066558</v>
      </c>
      <c r="F141" s="20">
        <f t="shared" ref="F141:AD141" si="0">SUM(F14:F140)</f>
        <v>140.38683441399726</v>
      </c>
      <c r="G141" s="20">
        <f t="shared" si="0"/>
        <v>182.98708627585162</v>
      </c>
      <c r="H141" s="20">
        <f t="shared" si="0"/>
        <v>109.79357819513476</v>
      </c>
      <c r="I141" s="20">
        <f t="shared" si="0"/>
        <v>32.083750133460541</v>
      </c>
      <c r="J141" s="20">
        <f t="shared" si="0"/>
        <v>47.265865737826203</v>
      </c>
      <c r="K141" s="20">
        <f t="shared" si="0"/>
        <v>84.77882245593355</v>
      </c>
      <c r="L141" s="20">
        <f t="shared" si="0"/>
        <v>3.9993374953498746</v>
      </c>
      <c r="M141" s="20">
        <f t="shared" si="0"/>
        <v>349.98858241507975</v>
      </c>
      <c r="N141" s="20">
        <f t="shared" si="0"/>
        <v>158.48706530167345</v>
      </c>
      <c r="O141" s="20">
        <f t="shared" si="0"/>
        <v>0.59480489279049109</v>
      </c>
      <c r="P141" s="20">
        <f t="shared" si="0"/>
        <v>0.82809948090191854</v>
      </c>
      <c r="Q141" s="20">
        <f t="shared" si="0"/>
        <v>1.6449089466068256</v>
      </c>
      <c r="R141" s="20">
        <f>SUM(R14:R140)</f>
        <v>4.5053379057632172</v>
      </c>
      <c r="S141" s="20">
        <f t="shared" si="0"/>
        <v>10.515735963609483</v>
      </c>
      <c r="T141" s="20">
        <f t="shared" si="0"/>
        <v>22.328441830906968</v>
      </c>
      <c r="U141" s="20">
        <f t="shared" si="0"/>
        <v>8.7437032620943054</v>
      </c>
      <c r="V141" s="20">
        <f t="shared" si="0"/>
        <v>53.365415993737791</v>
      </c>
      <c r="W141" s="20">
        <f t="shared" si="0"/>
        <v>59.71088634589087</v>
      </c>
      <c r="X141" s="20">
        <f t="shared" si="0"/>
        <v>13.703766059771954</v>
      </c>
      <c r="Y141" s="20">
        <f t="shared" si="0"/>
        <v>20.157812109470289</v>
      </c>
      <c r="Z141" s="20">
        <f t="shared" si="0"/>
        <v>7.7425071639626211</v>
      </c>
      <c r="AA141" s="20">
        <f t="shared" si="0"/>
        <v>6.6086981022745794</v>
      </c>
      <c r="AB141" s="20">
        <f t="shared" si="0"/>
        <v>48.212783435479452</v>
      </c>
      <c r="AC141" s="20">
        <f t="shared" si="0"/>
        <v>47.782716336997382</v>
      </c>
      <c r="AD141" s="20">
        <f t="shared" si="0"/>
        <v>38.990811910025073</v>
      </c>
      <c r="AE141" s="61"/>
      <c r="AF141" s="158">
        <f>SUM(AF14:AF140)</f>
        <v>170006.96832387472</v>
      </c>
      <c r="AG141" s="158">
        <f t="shared" ref="AG141:AK141" si="1">SUM(AG14:AG140)</f>
        <v>144698.01672991371</v>
      </c>
      <c r="AH141" s="158">
        <f t="shared" si="1"/>
        <v>60579.982691493205</v>
      </c>
      <c r="AI141" s="158">
        <f t="shared" si="1"/>
        <v>2321.6159251802046</v>
      </c>
      <c r="AJ141" s="158">
        <f t="shared" si="1"/>
        <v>0</v>
      </c>
      <c r="AK141" s="158">
        <f t="shared" si="1"/>
        <v>841119968.58628035</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41.096246786814305</v>
      </c>
      <c r="F143" s="12">
        <v>27.312555453484315</v>
      </c>
      <c r="G143" s="12">
        <v>2.728296798028627</v>
      </c>
      <c r="H143" s="12">
        <v>3.6340326529424101E-2</v>
      </c>
      <c r="I143" s="12">
        <v>0.68065529424028037</v>
      </c>
      <c r="J143" s="12">
        <v>0.6806552942402806</v>
      </c>
      <c r="K143" s="12">
        <v>0.68065529424028071</v>
      </c>
      <c r="L143" s="12">
        <v>0.35788183032106041</v>
      </c>
      <c r="M143" s="12">
        <v>254.55397348265964</v>
      </c>
      <c r="N143" s="12">
        <v>148.86705153501399</v>
      </c>
      <c r="O143" s="12">
        <v>1.8972151829171731E-4</v>
      </c>
      <c r="P143" s="12">
        <v>8.7250915088212099E-3</v>
      </c>
      <c r="Q143" s="12">
        <v>2.8835992114262812E-4</v>
      </c>
      <c r="R143" s="12">
        <v>7.0226351324885177E-3</v>
      </c>
      <c r="S143" s="12">
        <v>4.9600429595881681E-3</v>
      </c>
      <c r="T143" s="12">
        <v>2.1251328047789679E-3</v>
      </c>
      <c r="U143" s="12">
        <v>1.9727680570182145E-4</v>
      </c>
      <c r="V143" s="12">
        <v>3.2777331563103654E-2</v>
      </c>
      <c r="W143" s="12">
        <v>0.7087888</v>
      </c>
      <c r="X143" s="12">
        <v>1.3193033889800001E-2</v>
      </c>
      <c r="Y143" s="12">
        <v>2.0446636689000004E-2</v>
      </c>
      <c r="Z143" s="12">
        <v>9.5801907377000006E-3</v>
      </c>
      <c r="AA143" s="12">
        <v>2.1935853548400001E-2</v>
      </c>
      <c r="AB143" s="12">
        <v>6.5155714864900002E-2</v>
      </c>
      <c r="AC143" s="12">
        <v>5.2939649999999997E-4</v>
      </c>
      <c r="AD143" s="12">
        <v>1.259369E-4</v>
      </c>
      <c r="AE143" s="63"/>
      <c r="AF143" s="155">
        <v>47741.799528674601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4.7203405143178898</v>
      </c>
      <c r="F144" s="12">
        <v>1.1575697376950662</v>
      </c>
      <c r="G144" s="12">
        <v>1.3055027489231468</v>
      </c>
      <c r="H144" s="12">
        <v>3.7301597980284804E-3</v>
      </c>
      <c r="I144" s="12">
        <v>0.99300494012030494</v>
      </c>
      <c r="J144" s="12">
        <v>0.99300494012030505</v>
      </c>
      <c r="K144" s="12">
        <v>0.99300494012030494</v>
      </c>
      <c r="L144" s="12">
        <v>0.54574936618015724</v>
      </c>
      <c r="M144" s="12">
        <v>12.668787248376571</v>
      </c>
      <c r="N144" s="12">
        <v>5.3851858896001445</v>
      </c>
      <c r="O144" s="12">
        <v>1.6919695485438485E-5</v>
      </c>
      <c r="P144" s="12">
        <v>1.3816350457010976E-3</v>
      </c>
      <c r="Q144" s="12">
        <v>3.054456956483392E-5</v>
      </c>
      <c r="R144" s="12">
        <v>1.9636827030506169E-3</v>
      </c>
      <c r="S144" s="12">
        <v>1.3258929680341086E-3</v>
      </c>
      <c r="T144" s="12">
        <v>1.1710110303239969E-4</v>
      </c>
      <c r="U144" s="12">
        <v>2.7249748158790863E-5</v>
      </c>
      <c r="V144" s="12">
        <v>4.8061100264010625E-3</v>
      </c>
      <c r="W144" s="12">
        <v>0.19090889999999999</v>
      </c>
      <c r="X144" s="12">
        <v>5.2761908766000001E-3</v>
      </c>
      <c r="Y144" s="12">
        <v>6.0514291864000001E-3</v>
      </c>
      <c r="Z144" s="12">
        <v>4.5900002927999999E-3</v>
      </c>
      <c r="AA144" s="12">
        <v>5.1483339894999999E-3</v>
      </c>
      <c r="AB144" s="12">
        <v>2.1065954345300002E-2</v>
      </c>
      <c r="AC144" s="12">
        <v>1.7130899999999999E-5</v>
      </c>
      <c r="AD144" s="12">
        <v>1.8435099999999999E-5</v>
      </c>
      <c r="AE144" s="63"/>
      <c r="AF144" s="155">
        <v>10425.594661430037</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14.720660859915068</v>
      </c>
      <c r="F145" s="12">
        <v>1.1986249931857809</v>
      </c>
      <c r="G145" s="12">
        <v>1.9904460453271904</v>
      </c>
      <c r="H145" s="12">
        <v>5.6991911168967112E-3</v>
      </c>
      <c r="I145" s="12">
        <v>0.54253071974014699</v>
      </c>
      <c r="J145" s="12">
        <v>0.5425307197401471</v>
      </c>
      <c r="K145" s="12">
        <v>0.54253071974014699</v>
      </c>
      <c r="L145" s="12">
        <v>0.27126535987007355</v>
      </c>
      <c r="M145" s="12">
        <v>3.5984147909892399</v>
      </c>
      <c r="N145" s="12">
        <v>0.28784768040910202</v>
      </c>
      <c r="O145" s="12">
        <v>1.6909746532621711E-5</v>
      </c>
      <c r="P145" s="12">
        <v>1.77043112189687E-3</v>
      </c>
      <c r="Q145" s="12">
        <v>3.3643476980755169E-5</v>
      </c>
      <c r="R145" s="12">
        <v>2.8259004551424464E-3</v>
      </c>
      <c r="S145" s="12">
        <v>1.8955001612575256E-3</v>
      </c>
      <c r="T145" s="12">
        <v>7.0279227397810579E-5</v>
      </c>
      <c r="U145" s="12">
        <v>3.3467460896266929E-5</v>
      </c>
      <c r="V145" s="12">
        <v>6.0188624787933988E-3</v>
      </c>
      <c r="W145" s="12">
        <v>0.1240493</v>
      </c>
      <c r="X145" s="12">
        <v>1.7721308128999999E-3</v>
      </c>
      <c r="Y145" s="12">
        <v>1.07312365891E-2</v>
      </c>
      <c r="Z145" s="12">
        <v>1.1991418500500001E-2</v>
      </c>
      <c r="AA145" s="12">
        <v>2.7566479310999997E-3</v>
      </c>
      <c r="AB145" s="12">
        <v>2.72514338336E-2</v>
      </c>
      <c r="AC145" s="12">
        <v>2.14625E-5</v>
      </c>
      <c r="AD145" s="12">
        <v>2.14625E-5</v>
      </c>
      <c r="AE145" s="63"/>
      <c r="AF145" s="155">
        <v>14420.260324890742</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2.3578073695750688E-2</v>
      </c>
      <c r="F146" s="12">
        <v>0.1666907601505502</v>
      </c>
      <c r="G146" s="12">
        <v>4.8871724126770769E-3</v>
      </c>
      <c r="H146" s="12">
        <v>1.3824667070484845E-4</v>
      </c>
      <c r="I146" s="12">
        <v>3.349373903395709E-3</v>
      </c>
      <c r="J146" s="12">
        <v>3.3493739033957086E-3</v>
      </c>
      <c r="K146" s="12">
        <v>3.3493739033957086E-3</v>
      </c>
      <c r="L146" s="12">
        <v>4.2986848010967112E-4</v>
      </c>
      <c r="M146" s="12">
        <v>1.3807709833947279</v>
      </c>
      <c r="N146" s="12">
        <v>0.39938200675068136</v>
      </c>
      <c r="O146" s="12">
        <v>4.3491005756997995E-5</v>
      </c>
      <c r="P146" s="12">
        <v>2.1259199995145283E-5</v>
      </c>
      <c r="Q146" s="12">
        <v>7.3307586190156156E-7</v>
      </c>
      <c r="R146" s="12">
        <v>1.9645686053458664E-4</v>
      </c>
      <c r="S146" s="12">
        <v>7.3477900996035597E-3</v>
      </c>
      <c r="T146" s="12">
        <v>3.0635335809182408E-4</v>
      </c>
      <c r="U146" s="12">
        <v>4.3302399228420233E-5</v>
      </c>
      <c r="V146" s="12">
        <v>4.3261713030946494E-3</v>
      </c>
      <c r="W146" s="12">
        <v>2.0255E-3</v>
      </c>
      <c r="X146" s="12">
        <v>3.0864700999999999E-5</v>
      </c>
      <c r="Y146" s="12">
        <v>5.6585285300000002E-5</v>
      </c>
      <c r="Z146" s="12">
        <v>1.92904383E-5</v>
      </c>
      <c r="AA146" s="12">
        <v>6.6230504499999998E-5</v>
      </c>
      <c r="AB146" s="12">
        <v>1.729709291E-4</v>
      </c>
      <c r="AC146" s="12">
        <v>2.0254000000000001E-6</v>
      </c>
      <c r="AD146" s="12">
        <v>2.0254000000000001E-6</v>
      </c>
      <c r="AE146" s="63"/>
      <c r="AF146" s="155">
        <v>109.86052024104238</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6.4200784888828419</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0.24480553200477137</v>
      </c>
      <c r="J148" s="12">
        <v>0.45512325896728723</v>
      </c>
      <c r="K148" s="12">
        <v>0.60304815838020565</v>
      </c>
      <c r="L148" s="12">
        <v>0.10800592516589481</v>
      </c>
      <c r="M148" s="12" t="s">
        <v>430</v>
      </c>
      <c r="N148" s="12">
        <v>0.60781994611660173</v>
      </c>
      <c r="O148" s="12">
        <v>2.8505657197915417E-3</v>
      </c>
      <c r="P148" s="12">
        <v>1.9470520854187694E-6</v>
      </c>
      <c r="Q148" s="12">
        <v>1.9470520854187698E-12</v>
      </c>
      <c r="R148" s="12">
        <v>0.22485098205641352</v>
      </c>
      <c r="S148" s="12">
        <v>4.9200761395464205</v>
      </c>
      <c r="T148" s="12">
        <v>3.5800025117184789E-2</v>
      </c>
      <c r="U148" s="12">
        <v>4.9182976399634688E-3</v>
      </c>
      <c r="V148" s="12">
        <v>1.9470520854187692</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25043.210779239398</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0.13479153003305219</v>
      </c>
      <c r="J149" s="12">
        <v>0.24755959266601871</v>
      </c>
      <c r="K149" s="12">
        <v>0.49511918533203741</v>
      </c>
      <c r="L149" s="12">
        <v>3.0975565704156806E-2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25043.210779239398</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174.92220613787822</v>
      </c>
      <c r="F152" s="14">
        <f t="shared" ref="F152:AD152" si="2">F141 + F151 + IF(AND(OR($B$4="AT",$B$4="BE",$B$4="CH",$B$4="GB",$B$4="IE",$B$4="LT",$B$4="LU",$B$4="NL"),SUM(F143:F149)&gt;0),SUM(F143:F149)-SUM(F27:F33),0)</f>
        <v>143.09436123026362</v>
      </c>
      <c r="G152" s="14">
        <f t="shared" si="2"/>
        <v>183.64318102396601</v>
      </c>
      <c r="H152" s="14">
        <f t="shared" si="2"/>
        <v>109.79755850874527</v>
      </c>
      <c r="I152" s="14">
        <f t="shared" si="2"/>
        <v>32.395051814579645</v>
      </c>
      <c r="J152" s="14">
        <f t="shared" si="2"/>
        <v>47.608756254739589</v>
      </c>
      <c r="K152" s="14">
        <f t="shared" si="2"/>
        <v>85.160035508868305</v>
      </c>
      <c r="L152" s="14">
        <f t="shared" si="2"/>
        <v>4.1596172914537384</v>
      </c>
      <c r="M152" s="14">
        <f t="shared" si="2"/>
        <v>370.61719348053816</v>
      </c>
      <c r="N152" s="14">
        <f t="shared" si="2"/>
        <v>170.06375068946892</v>
      </c>
      <c r="O152" s="14">
        <f t="shared" si="2"/>
        <v>0.59510519215585589</v>
      </c>
      <c r="P152" s="14">
        <f t="shared" si="2"/>
        <v>0.82916952787526488</v>
      </c>
      <c r="Q152" s="14">
        <f t="shared" si="2"/>
        <v>1.6449386718871906</v>
      </c>
      <c r="R152" s="14">
        <f t="shared" si="2"/>
        <v>4.528736569861973</v>
      </c>
      <c r="S152" s="14">
        <f t="shared" si="2"/>
        <v>11.003334193559839</v>
      </c>
      <c r="T152" s="14">
        <f t="shared" si="2"/>
        <v>22.332162818683912</v>
      </c>
      <c r="U152" s="14">
        <f t="shared" si="2"/>
        <v>8.7442022551408414</v>
      </c>
      <c r="V152" s="14">
        <f t="shared" si="2"/>
        <v>53.557221042609392</v>
      </c>
      <c r="W152" s="14">
        <f t="shared" si="2"/>
        <v>59.811296545890869</v>
      </c>
      <c r="X152" s="14">
        <f t="shared" si="2"/>
        <v>13.705881046033154</v>
      </c>
      <c r="Y152" s="14">
        <f t="shared" si="2"/>
        <v>20.161702470314889</v>
      </c>
      <c r="Z152" s="14">
        <f t="shared" si="2"/>
        <v>7.7455095892079209</v>
      </c>
      <c r="AA152" s="14">
        <f t="shared" si="2"/>
        <v>6.6115426388832796</v>
      </c>
      <c r="AB152" s="14">
        <f t="shared" si="2"/>
        <v>48.224635744439254</v>
      </c>
      <c r="AC152" s="14">
        <f t="shared" si="2"/>
        <v>47.782759972797379</v>
      </c>
      <c r="AD152" s="14">
        <f t="shared" si="2"/>
        <v>38.990826825725073</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174.92220613787822</v>
      </c>
      <c r="F154" s="14">
        <f>F141 + F153 - IF(OR($B$6=2005,$B$6&gt;=2020),SUM(F99:F122),0) + IF(AND(OR($B$4="AT",$B$4="BE",$B$4="CH",$B$4="GB",$B$4="IE",$B$4="LT",$B$4="LU",$B$4="NL"),SUM(F143:F149)&gt;0),SUM(F143:F149)-SUM(F27:F33),0)</f>
        <v>143.09436123026362</v>
      </c>
      <c r="G154" s="14">
        <f>G141 + G153 + IF(AND(OR($B$4="AT",$B$4="BE",$B$4="CH",$B$4="GB",$B$4="IE",$B$4="LT",$B$4="LU",$B$4="NL"),SUM(G143:G149)&gt;0),SUM(G143:G149)-SUM(G27:G33),0)</f>
        <v>183.64318102396601</v>
      </c>
      <c r="H154" s="14">
        <f t="shared" ref="H154:AD154" si="3">H141 + H153 + IF(AND(OR($B$4="AT",$B$4="BE",$B$4="CH",$B$4="GB",$B$4="IE",$B$4="LT",$B$4="LU",$B$4="NL"),SUM(H143:H149)&gt;0),SUM(H143:H149)-SUM(H27:H33),0)</f>
        <v>109.79755850874527</v>
      </c>
      <c r="I154" s="14">
        <f t="shared" si="3"/>
        <v>32.395051814579645</v>
      </c>
      <c r="J154" s="14">
        <f t="shared" si="3"/>
        <v>47.608756254739589</v>
      </c>
      <c r="K154" s="14">
        <f t="shared" si="3"/>
        <v>85.160035508868305</v>
      </c>
      <c r="L154" s="14">
        <f t="shared" si="3"/>
        <v>4.1596172914537384</v>
      </c>
      <c r="M154" s="14">
        <f t="shared" si="3"/>
        <v>370.61719348053816</v>
      </c>
      <c r="N154" s="14">
        <f t="shared" si="3"/>
        <v>170.06375068946892</v>
      </c>
      <c r="O154" s="14">
        <f t="shared" si="3"/>
        <v>0.59510519215585589</v>
      </c>
      <c r="P154" s="14">
        <f t="shared" si="3"/>
        <v>0.82916952787526488</v>
      </c>
      <c r="Q154" s="14">
        <f t="shared" si="3"/>
        <v>1.6449386718871906</v>
      </c>
      <c r="R154" s="14">
        <f t="shared" si="3"/>
        <v>4.528736569861973</v>
      </c>
      <c r="S154" s="14">
        <f t="shared" si="3"/>
        <v>11.003334193559839</v>
      </c>
      <c r="T154" s="14">
        <f t="shared" si="3"/>
        <v>22.332162818683912</v>
      </c>
      <c r="U154" s="14">
        <f t="shared" si="3"/>
        <v>8.7442022551408414</v>
      </c>
      <c r="V154" s="14">
        <f t="shared" si="3"/>
        <v>53.557221042609392</v>
      </c>
      <c r="W154" s="14">
        <f t="shared" si="3"/>
        <v>59.811296545890869</v>
      </c>
      <c r="X154" s="14">
        <f t="shared" si="3"/>
        <v>13.705881046033154</v>
      </c>
      <c r="Y154" s="14">
        <f t="shared" si="3"/>
        <v>20.161702470314889</v>
      </c>
      <c r="Z154" s="14">
        <f t="shared" si="3"/>
        <v>7.7455095892079209</v>
      </c>
      <c r="AA154" s="14">
        <f t="shared" si="3"/>
        <v>6.6115426388832796</v>
      </c>
      <c r="AB154" s="14">
        <f t="shared" si="3"/>
        <v>48.224635744439254</v>
      </c>
      <c r="AC154" s="14">
        <f t="shared" si="3"/>
        <v>47.782759972797379</v>
      </c>
      <c r="AD154" s="14">
        <f t="shared" si="3"/>
        <v>38.990826825725073</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3.6881628858534059</v>
      </c>
      <c r="F157" s="150">
        <v>0.12354259165901624</v>
      </c>
      <c r="G157" s="150">
        <v>0.22861173654454064</v>
      </c>
      <c r="H157" s="150" t="s">
        <v>457</v>
      </c>
      <c r="I157" s="150">
        <v>4.7011731850997676E-2</v>
      </c>
      <c r="J157" s="150">
        <v>4.7011731850997676E-2</v>
      </c>
      <c r="K157" s="150">
        <v>4.7011731850997676E-2</v>
      </c>
      <c r="L157" s="150">
        <v>2.2565631288478882E-2</v>
      </c>
      <c r="M157" s="150">
        <v>0.98828221733557986</v>
      </c>
      <c r="N157" s="150">
        <v>9.6015985103020912E-4</v>
      </c>
      <c r="O157" s="150">
        <v>7.2011988827265687E-5</v>
      </c>
      <c r="P157" s="150">
        <v>1.4402397765453136E-3</v>
      </c>
      <c r="Q157" s="150">
        <v>3.6005994413632839E-4</v>
      </c>
      <c r="R157" s="150">
        <v>2.4003996275755229E-3</v>
      </c>
      <c r="S157" s="150">
        <v>2.640439590333075E-3</v>
      </c>
      <c r="T157" s="150">
        <v>9.601598510302092E-5</v>
      </c>
      <c r="U157" s="150">
        <v>1.3202197951665375E-3</v>
      </c>
      <c r="V157" s="150">
        <v>0.3480579459984508</v>
      </c>
      <c r="W157" s="150" t="s">
        <v>457</v>
      </c>
      <c r="X157" s="150" t="s">
        <v>457</v>
      </c>
      <c r="Y157" s="150" t="s">
        <v>457</v>
      </c>
      <c r="Z157" s="150" t="s">
        <v>457</v>
      </c>
      <c r="AA157" s="150" t="s">
        <v>457</v>
      </c>
      <c r="AB157" s="150" t="s">
        <v>457</v>
      </c>
      <c r="AC157" s="150" t="s">
        <v>457</v>
      </c>
      <c r="AD157" s="150" t="s">
        <v>457</v>
      </c>
      <c r="AE157" s="151"/>
      <c r="AF157" s="152">
        <v>12001.998137877614</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0.15872789329237358</v>
      </c>
      <c r="F158" s="150">
        <v>3.9174885456790603E-3</v>
      </c>
      <c r="G158" s="150">
        <v>7.8986385525806561E-3</v>
      </c>
      <c r="H158" s="150" t="s">
        <v>457</v>
      </c>
      <c r="I158" s="150">
        <v>8.485226408796679E-4</v>
      </c>
      <c r="J158" s="150">
        <v>8.485226408796679E-4</v>
      </c>
      <c r="K158" s="150">
        <v>8.485226408796679E-4</v>
      </c>
      <c r="L158" s="150">
        <v>4.0729086762224058E-4</v>
      </c>
      <c r="M158" s="150">
        <v>5.5146722721026546E-2</v>
      </c>
      <c r="N158" s="150">
        <v>3.319626212347604E-5</v>
      </c>
      <c r="O158" s="150">
        <v>2.4897196592607031E-6</v>
      </c>
      <c r="P158" s="150">
        <v>4.9794393185214054E-5</v>
      </c>
      <c r="Q158" s="150">
        <v>1.2448598296303513E-5</v>
      </c>
      <c r="R158" s="150">
        <v>8.29906553086901E-5</v>
      </c>
      <c r="S158" s="150">
        <v>9.1289720839559117E-5</v>
      </c>
      <c r="T158" s="150">
        <v>3.3196262123476043E-6</v>
      </c>
      <c r="U158" s="150">
        <v>4.5644860419779559E-5</v>
      </c>
      <c r="V158" s="150">
        <v>1.2033645019760064E-2</v>
      </c>
      <c r="W158" s="150" t="s">
        <v>457</v>
      </c>
      <c r="X158" s="150" t="s">
        <v>457</v>
      </c>
      <c r="Y158" s="150" t="s">
        <v>457</v>
      </c>
      <c r="Z158" s="150" t="s">
        <v>457</v>
      </c>
      <c r="AA158" s="150" t="s">
        <v>457</v>
      </c>
      <c r="AB158" s="150" t="s">
        <v>457</v>
      </c>
      <c r="AC158" s="150" t="s">
        <v>457</v>
      </c>
      <c r="AD158" s="150" t="s">
        <v>457</v>
      </c>
      <c r="AE158" s="151"/>
      <c r="AF158" s="154">
        <v>414.9532765434505</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1.4202000000000004</v>
      </c>
      <c r="F159" s="150">
        <v>4.9500000000000002E-2</v>
      </c>
      <c r="G159" s="150">
        <v>0.55495575729619206</v>
      </c>
      <c r="H159" s="150" t="s">
        <v>457</v>
      </c>
      <c r="I159" s="150">
        <v>6.3E-2</v>
      </c>
      <c r="J159" s="150">
        <v>6.93E-2</v>
      </c>
      <c r="K159" s="150">
        <v>6.93E-2</v>
      </c>
      <c r="L159" s="150">
        <v>1.0881E-2</v>
      </c>
      <c r="M159" s="150">
        <v>0.13319999999999999</v>
      </c>
      <c r="N159" s="150">
        <v>3.0010268727272763E-3</v>
      </c>
      <c r="O159" s="150">
        <v>4.8021405039999996E-3</v>
      </c>
      <c r="P159" s="150">
        <v>3.9049883999999998E-4</v>
      </c>
      <c r="Q159" s="150">
        <v>3.0010268727272763E-3</v>
      </c>
      <c r="R159" s="150">
        <v>5.3206322363636383E-3</v>
      </c>
      <c r="S159" s="150">
        <v>8.918532072727272E-3</v>
      </c>
      <c r="T159" s="150">
        <v>0.30759419309090952</v>
      </c>
      <c r="U159" s="150">
        <v>5.6466467099999997E-3</v>
      </c>
      <c r="V159" s="150">
        <v>1.3338684000000035E-2</v>
      </c>
      <c r="W159" s="150">
        <v>5.4000000000000003E-3</v>
      </c>
      <c r="X159" s="150" t="s">
        <v>457</v>
      </c>
      <c r="Y159" s="150" t="s">
        <v>457</v>
      </c>
      <c r="Z159" s="150" t="s">
        <v>457</v>
      </c>
      <c r="AA159" s="150" t="s">
        <v>457</v>
      </c>
      <c r="AB159" s="150" t="s">
        <v>457</v>
      </c>
      <c r="AC159" s="150" t="s">
        <v>457</v>
      </c>
      <c r="AD159" s="150">
        <v>5.4720000000000003E-3</v>
      </c>
      <c r="AE159" s="151"/>
      <c r="AF159" s="154">
        <v>760.89647160000004</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157"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157" t="s">
        <v>445</v>
      </c>
      <c r="O163" s="25" t="s">
        <v>445</v>
      </c>
      <c r="P163" s="25" t="s">
        <v>445</v>
      </c>
      <c r="Q163" s="25" t="s">
        <v>445</v>
      </c>
      <c r="R163" s="25" t="s">
        <v>445</v>
      </c>
      <c r="S163" s="25" t="s">
        <v>445</v>
      </c>
      <c r="T163" s="25" t="s">
        <v>445</v>
      </c>
      <c r="U163" s="25" t="s">
        <v>445</v>
      </c>
      <c r="V163" s="25" t="s">
        <v>445</v>
      </c>
      <c r="W163" s="25">
        <v>0.36883170745849436</v>
      </c>
      <c r="X163" s="25">
        <v>2.6555882937011597</v>
      </c>
      <c r="Y163" s="25">
        <v>1.7335090250549234</v>
      </c>
      <c r="Z163" s="25">
        <v>0.84831292715453699</v>
      </c>
      <c r="AA163" s="25">
        <v>0.99584561013793471</v>
      </c>
      <c r="AB163" s="25">
        <v>6.2332558560485554</v>
      </c>
      <c r="AC163" s="25" t="s">
        <v>457</v>
      </c>
      <c r="AD163" s="25">
        <v>0.10696119516296336</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157"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73746-51CF-41DD-99C2-C77CDE71C386}">
  <dimension ref="A1:AL170"/>
  <sheetViews>
    <sheetView zoomScale="80" zoomScaleNormal="80" workbookViewId="0">
      <pane xSplit="4" ySplit="13" topLeftCell="M140"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2008</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22.482200621326168</v>
      </c>
      <c r="F14" s="143">
        <v>0.37987042262764792</v>
      </c>
      <c r="G14" s="143">
        <v>25.66141</v>
      </c>
      <c r="H14" s="143" t="s">
        <v>457</v>
      </c>
      <c r="I14" s="143">
        <v>0.66318710478305487</v>
      </c>
      <c r="J14" s="143">
        <v>0.95177244378595649</v>
      </c>
      <c r="K14" s="143">
        <v>1.209417775935494</v>
      </c>
      <c r="L14" s="143">
        <v>2.301400169900673E-2</v>
      </c>
      <c r="M14" s="143">
        <v>17.796896474069165</v>
      </c>
      <c r="N14" s="143">
        <v>0.54386811957980141</v>
      </c>
      <c r="O14" s="143">
        <v>7.6747337554621112E-2</v>
      </c>
      <c r="P14" s="143">
        <v>0.1079225421828047</v>
      </c>
      <c r="Q14" s="143">
        <v>0.54437414695365827</v>
      </c>
      <c r="R14" s="143">
        <v>0.33101527249098173</v>
      </c>
      <c r="S14" s="143">
        <v>0.58641664744710642</v>
      </c>
      <c r="T14" s="143">
        <v>3.9387896452862012</v>
      </c>
      <c r="U14" s="143">
        <v>1.5368984241052399</v>
      </c>
      <c r="V14" s="143">
        <v>2.4885515638366278</v>
      </c>
      <c r="W14" s="143">
        <v>0.50931172532589275</v>
      </c>
      <c r="X14" s="143">
        <v>1.0498284920194193E-4</v>
      </c>
      <c r="Y14" s="143">
        <v>2.4623015318581648E-3</v>
      </c>
      <c r="Z14" s="143">
        <v>1.9636126618409167E-3</v>
      </c>
      <c r="AA14" s="143">
        <v>2.6193423553995778E-4</v>
      </c>
      <c r="AB14" s="143">
        <v>4.7928312784409812E-3</v>
      </c>
      <c r="AC14" s="143">
        <v>0.41765192863944534</v>
      </c>
      <c r="AD14" s="143">
        <v>2.0570915888211487E-4</v>
      </c>
      <c r="AE14" s="149"/>
      <c r="AF14" s="145">
        <v>14644.964783155649</v>
      </c>
      <c r="AG14" s="145">
        <v>65362.585023686668</v>
      </c>
      <c r="AH14" s="145">
        <v>109549.23763470126</v>
      </c>
      <c r="AI14" s="145">
        <v>146.97175247999999</v>
      </c>
      <c r="AJ14" s="145" t="s">
        <v>445</v>
      </c>
      <c r="AK14" s="145" t="s">
        <v>430</v>
      </c>
      <c r="AL14" s="146" t="s">
        <v>50</v>
      </c>
    </row>
    <row r="15" spans="1:38" s="1" customFormat="1" ht="26.25" customHeight="1" thickBot="1" x14ac:dyDescent="0.25">
      <c r="A15" s="70" t="s">
        <v>54</v>
      </c>
      <c r="B15" s="70" t="s">
        <v>55</v>
      </c>
      <c r="C15" s="71" t="s">
        <v>56</v>
      </c>
      <c r="D15" s="72"/>
      <c r="E15" s="143">
        <v>0.77385800000000005</v>
      </c>
      <c r="F15" s="143">
        <v>1.4300389679607168E-2</v>
      </c>
      <c r="G15" s="143">
        <v>0.98076999999999992</v>
      </c>
      <c r="H15" s="143" t="s">
        <v>457</v>
      </c>
      <c r="I15" s="143">
        <v>1.38225299355929E-2</v>
      </c>
      <c r="J15" s="143">
        <v>2.0916510947497996E-2</v>
      </c>
      <c r="K15" s="143">
        <v>2.7192317244853804E-2</v>
      </c>
      <c r="L15" s="143">
        <v>1.3405484607948365E-3</v>
      </c>
      <c r="M15" s="143">
        <v>7.6702999999999993E-2</v>
      </c>
      <c r="N15" s="143">
        <v>1.3825744173615309E-2</v>
      </c>
      <c r="O15" s="143">
        <v>4.770295714841004E-3</v>
      </c>
      <c r="P15" s="143">
        <v>1.1588602897503143E-3</v>
      </c>
      <c r="Q15" s="143">
        <v>6.2767559302755989E-3</v>
      </c>
      <c r="R15" s="143">
        <v>1.5006681851342255E-2</v>
      </c>
      <c r="S15" s="143">
        <v>1.6086008101936895E-2</v>
      </c>
      <c r="T15" s="143">
        <v>0.28684261645811482</v>
      </c>
      <c r="U15" s="143">
        <v>6.0367407995218607E-3</v>
      </c>
      <c r="V15" s="143">
        <v>0.2044672472326288</v>
      </c>
      <c r="W15" s="143">
        <v>2.894259519597887E-3</v>
      </c>
      <c r="X15" s="143">
        <v>3.0048439395403116E-6</v>
      </c>
      <c r="Y15" s="143">
        <v>9.8787696361582873E-6</v>
      </c>
      <c r="Z15" s="143">
        <v>7.669441692346222E-6</v>
      </c>
      <c r="AA15" s="143">
        <v>1.2302213025242315E-5</v>
      </c>
      <c r="AB15" s="143">
        <v>3.2855268293287133E-5</v>
      </c>
      <c r="AC15" s="143" t="s">
        <v>430</v>
      </c>
      <c r="AD15" s="143">
        <v>3.2637126170753351E-2</v>
      </c>
      <c r="AE15" s="149"/>
      <c r="AF15" s="145">
        <v>5881.0260099940806</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0.37630787501687801</v>
      </c>
      <c r="F16" s="143">
        <v>3.6530175779420004E-3</v>
      </c>
      <c r="G16" s="143">
        <v>4.549841873617063E-2</v>
      </c>
      <c r="H16" s="143" t="s">
        <v>457</v>
      </c>
      <c r="I16" s="143">
        <v>6.2180818509026112E-2</v>
      </c>
      <c r="J16" s="143">
        <v>8.9020245083390126E-2</v>
      </c>
      <c r="K16" s="143">
        <v>9.2539176703140616E-2</v>
      </c>
      <c r="L16" s="143">
        <v>3.7919405689932502E-5</v>
      </c>
      <c r="M16" s="143">
        <v>0.2512285687684046</v>
      </c>
      <c r="N16" s="143">
        <v>3.168674261430935E-2</v>
      </c>
      <c r="O16" s="143">
        <v>1.7862310415670687E-3</v>
      </c>
      <c r="P16" s="143">
        <v>3.3387174179722368E-2</v>
      </c>
      <c r="Q16" s="143">
        <v>1.2260211901223559E-2</v>
      </c>
      <c r="R16" s="143">
        <v>6.5856684292615701E-3</v>
      </c>
      <c r="S16" s="143">
        <v>2.7957453300009642E-2</v>
      </c>
      <c r="T16" s="143">
        <v>1.07118571309256E-2</v>
      </c>
      <c r="U16" s="143">
        <v>3.2272437256000005E-3</v>
      </c>
      <c r="V16" s="143">
        <v>5.1342303321788491E-2</v>
      </c>
      <c r="W16" s="143">
        <v>2.959778512147886E-2</v>
      </c>
      <c r="X16" s="143">
        <v>9.4434806536716398E-7</v>
      </c>
      <c r="Y16" s="143">
        <v>1.1659266234689999E-6</v>
      </c>
      <c r="Z16" s="143">
        <v>9.117643950676519E-7</v>
      </c>
      <c r="AA16" s="143">
        <v>1.2862768162391399E-6</v>
      </c>
      <c r="AB16" s="143">
        <v>4.3083159001429558E-6</v>
      </c>
      <c r="AC16" s="143">
        <v>4.1673713891832001E-9</v>
      </c>
      <c r="AD16" s="143">
        <v>2.4625376390628001E-9</v>
      </c>
      <c r="AE16" s="149"/>
      <c r="AF16" s="145">
        <v>54.667765985000003</v>
      </c>
      <c r="AG16" s="145">
        <v>1112.8426640000002</v>
      </c>
      <c r="AH16" s="145">
        <v>1045.7727822899999</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4.4528200063011116E-6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1.6751859749564293</v>
      </c>
      <c r="F18" s="143">
        <v>0.43455866872221705</v>
      </c>
      <c r="G18" s="143">
        <v>2.5128261426450269</v>
      </c>
      <c r="H18" s="143" t="s">
        <v>445</v>
      </c>
      <c r="I18" s="143">
        <v>0.16141644072004324</v>
      </c>
      <c r="J18" s="143">
        <v>0.20679742504823351</v>
      </c>
      <c r="K18" s="143">
        <v>0.26125460624206187</v>
      </c>
      <c r="L18" s="143">
        <v>8.433042673597628E-2</v>
      </c>
      <c r="M18" s="143">
        <v>0.79653067036070724</v>
      </c>
      <c r="N18" s="143">
        <v>0.14521915001159896</v>
      </c>
      <c r="O18" s="143">
        <v>2.7228590728960588E-3</v>
      </c>
      <c r="P18" s="143">
        <v>8.8579906623512481E-3</v>
      </c>
      <c r="Q18" s="143">
        <v>9.0761983328204905E-3</v>
      </c>
      <c r="R18" s="143">
        <v>0.11617532007090085</v>
      </c>
      <c r="S18" s="143">
        <v>6.534861747074075E-2</v>
      </c>
      <c r="T18" s="143">
        <v>2.3598111852566279</v>
      </c>
      <c r="U18" s="143">
        <v>9.0762053752961808E-4</v>
      </c>
      <c r="V18" s="143">
        <v>7.2609585635536225E-2</v>
      </c>
      <c r="W18" s="143">
        <v>1.2850121907157019E-2</v>
      </c>
      <c r="X18" s="143">
        <v>1.7443391992000561E-2</v>
      </c>
      <c r="Y18" s="143">
        <v>0.13694294193892631</v>
      </c>
      <c r="Z18" s="143">
        <v>1.5732978757719531E-2</v>
      </c>
      <c r="AA18" s="143">
        <v>1.3912222219389467E-2</v>
      </c>
      <c r="AB18" s="143">
        <v>0.18403153490803587</v>
      </c>
      <c r="AC18" s="143" t="s">
        <v>445</v>
      </c>
      <c r="AD18" s="143" t="s">
        <v>445</v>
      </c>
      <c r="AE18" s="149"/>
      <c r="AF18" s="145">
        <v>9352.055125760633</v>
      </c>
      <c r="AG18" s="145" t="s">
        <v>445</v>
      </c>
      <c r="AH18" s="145">
        <v>14671.824351435529</v>
      </c>
      <c r="AI18" s="145" t="s">
        <v>445</v>
      </c>
      <c r="AJ18" s="145" t="s">
        <v>445</v>
      </c>
      <c r="AK18" s="145" t="s">
        <v>430</v>
      </c>
      <c r="AL18" s="146" t="s">
        <v>50</v>
      </c>
    </row>
    <row r="19" spans="1:38" s="2" customFormat="1" ht="26.25" customHeight="1" thickBot="1" x14ac:dyDescent="0.25">
      <c r="A19" s="70" t="s">
        <v>54</v>
      </c>
      <c r="B19" s="70" t="s">
        <v>63</v>
      </c>
      <c r="C19" s="71" t="s">
        <v>64</v>
      </c>
      <c r="D19" s="72"/>
      <c r="E19" s="143">
        <v>0.42839569544829365</v>
      </c>
      <c r="F19" s="143">
        <v>9.2086634396955927E-2</v>
      </c>
      <c r="G19" s="143">
        <v>0.33487647128343434</v>
      </c>
      <c r="H19" s="143" t="s">
        <v>445</v>
      </c>
      <c r="I19" s="143">
        <v>3.4602344155391096E-2</v>
      </c>
      <c r="J19" s="143">
        <v>4.4341735341083446E-2</v>
      </c>
      <c r="K19" s="143">
        <v>5.6029004763914279E-2</v>
      </c>
      <c r="L19" s="143">
        <v>1.8096889040863727E-2</v>
      </c>
      <c r="M19" s="143">
        <v>0.16946416030038949</v>
      </c>
      <c r="N19" s="143">
        <v>3.1200777288662548E-2</v>
      </c>
      <c r="O19" s="143">
        <v>5.8720464795993324E-4</v>
      </c>
      <c r="P19" s="143">
        <v>1.8994939147489972E-3</v>
      </c>
      <c r="Q19" s="143">
        <v>2.2635645502931284E-3</v>
      </c>
      <c r="R19" s="143">
        <v>2.4973880656082536E-2</v>
      </c>
      <c r="S19" s="143">
        <v>1.4032931151539014E-2</v>
      </c>
      <c r="T19" s="143">
        <v>0.50648938087671247</v>
      </c>
      <c r="U19" s="143">
        <v>3.7788588534354837E-4</v>
      </c>
      <c r="V19" s="143">
        <v>1.7887535983136766E-2</v>
      </c>
      <c r="W19" s="143">
        <v>4.3685983603980773E-3</v>
      </c>
      <c r="X19" s="143">
        <v>5.9739101052766284E-3</v>
      </c>
      <c r="Y19" s="143">
        <v>3.8373076638562126E-2</v>
      </c>
      <c r="Z19" s="143">
        <v>6.7839424478366318E-3</v>
      </c>
      <c r="AA19" s="143">
        <v>6.3312295377780069E-3</v>
      </c>
      <c r="AB19" s="143">
        <v>5.7462158729453386E-2</v>
      </c>
      <c r="AC19" s="143" t="s">
        <v>445</v>
      </c>
      <c r="AD19" s="143" t="s">
        <v>445</v>
      </c>
      <c r="AE19" s="149"/>
      <c r="AF19" s="145">
        <v>2165.7331875995128</v>
      </c>
      <c r="AG19" s="145" t="s">
        <v>445</v>
      </c>
      <c r="AH19" s="145">
        <v>2939.0081810855322</v>
      </c>
      <c r="AI19" s="145" t="s">
        <v>445</v>
      </c>
      <c r="AJ19" s="145" t="s">
        <v>445</v>
      </c>
      <c r="AK19" s="145" t="s">
        <v>430</v>
      </c>
      <c r="AL19" s="146" t="s">
        <v>50</v>
      </c>
    </row>
    <row r="20" spans="1:38" s="2" customFormat="1" ht="26.25" customHeight="1" thickBot="1" x14ac:dyDescent="0.25">
      <c r="A20" s="70" t="s">
        <v>54</v>
      </c>
      <c r="B20" s="70" t="s">
        <v>65</v>
      </c>
      <c r="C20" s="71" t="s">
        <v>66</v>
      </c>
      <c r="D20" s="72"/>
      <c r="E20" s="143">
        <v>2.9138666594178929E-2</v>
      </c>
      <c r="F20" s="143">
        <v>5.3135172871356549E-3</v>
      </c>
      <c r="G20" s="143">
        <v>2.7461536018634273E-2</v>
      </c>
      <c r="H20" s="143" t="s">
        <v>445</v>
      </c>
      <c r="I20" s="143">
        <v>3.0496744319617008E-3</v>
      </c>
      <c r="J20" s="143">
        <v>3.9374598563786138E-3</v>
      </c>
      <c r="K20" s="143">
        <v>5.0028023656789088E-3</v>
      </c>
      <c r="L20" s="143">
        <v>1.6454267655778905E-3</v>
      </c>
      <c r="M20" s="143">
        <v>1.1563172382759347E-2</v>
      </c>
      <c r="N20" s="143">
        <v>2.8426054194741787E-3</v>
      </c>
      <c r="O20" s="143">
        <v>5.3405566847383107E-5</v>
      </c>
      <c r="P20" s="143">
        <v>1.0082053790933773E-4</v>
      </c>
      <c r="Q20" s="143">
        <v>1.9293946070208617E-4</v>
      </c>
      <c r="R20" s="143">
        <v>2.2747303953637287E-3</v>
      </c>
      <c r="S20" s="143">
        <v>1.2788109529316407E-3</v>
      </c>
      <c r="T20" s="143">
        <v>4.6166841778535903E-2</v>
      </c>
      <c r="U20" s="143">
        <v>2.6677486463186349E-5</v>
      </c>
      <c r="V20" s="143">
        <v>1.532748022543597E-3</v>
      </c>
      <c r="W20" s="143">
        <v>3.2856827309399436E-4</v>
      </c>
      <c r="X20" s="143">
        <v>4.4811156717309284E-4</v>
      </c>
      <c r="Y20" s="143">
        <v>3.1094451719931434E-3</v>
      </c>
      <c r="Z20" s="143">
        <v>4.7105317830749012E-4</v>
      </c>
      <c r="AA20" s="143">
        <v>4.3246528616707283E-4</v>
      </c>
      <c r="AB20" s="143">
        <v>4.4610752036407988E-3</v>
      </c>
      <c r="AC20" s="143" t="s">
        <v>445</v>
      </c>
      <c r="AD20" s="143" t="s">
        <v>445</v>
      </c>
      <c r="AE20" s="149"/>
      <c r="AF20" s="145">
        <v>185.77802641021435</v>
      </c>
      <c r="AG20" s="145" t="s">
        <v>445</v>
      </c>
      <c r="AH20" s="145">
        <v>145.6028166602043</v>
      </c>
      <c r="AI20" s="145" t="s">
        <v>445</v>
      </c>
      <c r="AJ20" s="145" t="s">
        <v>445</v>
      </c>
      <c r="AK20" s="145" t="s">
        <v>430</v>
      </c>
      <c r="AL20" s="146" t="s">
        <v>50</v>
      </c>
    </row>
    <row r="21" spans="1:38" s="2" customFormat="1" ht="26.25" customHeight="1" thickBot="1" x14ac:dyDescent="0.25">
      <c r="A21" s="70" t="s">
        <v>54</v>
      </c>
      <c r="B21" s="70" t="s">
        <v>67</v>
      </c>
      <c r="C21" s="71" t="s">
        <v>68</v>
      </c>
      <c r="D21" s="72"/>
      <c r="E21" s="143">
        <v>1.6868754790274638</v>
      </c>
      <c r="F21" s="143">
        <v>0.83393300620591915</v>
      </c>
      <c r="G21" s="143">
        <v>2.2856974044217826</v>
      </c>
      <c r="H21" s="143">
        <v>6.2128038851506626E-2</v>
      </c>
      <c r="I21" s="143">
        <v>0.49301658004002435</v>
      </c>
      <c r="J21" s="143">
        <v>0.55047066157484503</v>
      </c>
      <c r="K21" s="143">
        <v>0.62125121681012219</v>
      </c>
      <c r="L21" s="143">
        <v>0.15439685866330666</v>
      </c>
      <c r="M21" s="143">
        <v>2.4451885949432262</v>
      </c>
      <c r="N21" s="143">
        <v>0.31691713693550172</v>
      </c>
      <c r="O21" s="143">
        <v>2.6217649725735981E-2</v>
      </c>
      <c r="P21" s="143">
        <v>1.3250553684324394E-2</v>
      </c>
      <c r="Q21" s="143">
        <v>1.3607683002700018E-2</v>
      </c>
      <c r="R21" s="143">
        <v>0.16282070015358688</v>
      </c>
      <c r="S21" s="143">
        <v>8.9748195519046448E-2</v>
      </c>
      <c r="T21" s="143">
        <v>2.2649869843211645</v>
      </c>
      <c r="U21" s="143">
        <v>3.8790483707289076E-3</v>
      </c>
      <c r="V21" s="143">
        <v>1.1324701474752614</v>
      </c>
      <c r="W21" s="143">
        <v>0.38516734470485425</v>
      </c>
      <c r="X21" s="143">
        <v>8.3223831468989221E-2</v>
      </c>
      <c r="Y21" s="143">
        <v>0.23442770439702734</v>
      </c>
      <c r="Z21" s="143">
        <v>5.3970930193511735E-2</v>
      </c>
      <c r="AA21" s="143">
        <v>4.5262625884966448E-2</v>
      </c>
      <c r="AB21" s="143">
        <v>0.41688509194449475</v>
      </c>
      <c r="AC21" s="143">
        <v>9.0116563787604083E-3</v>
      </c>
      <c r="AD21" s="143">
        <v>0.16899724331593718</v>
      </c>
      <c r="AE21" s="149"/>
      <c r="AF21" s="145">
        <v>9250.7474719122529</v>
      </c>
      <c r="AG21" s="145">
        <v>1019.3172726593222</v>
      </c>
      <c r="AH21" s="145">
        <v>6058.3004588246504</v>
      </c>
      <c r="AI21" s="145">
        <v>1679.1361851758547</v>
      </c>
      <c r="AJ21" s="145" t="s">
        <v>445</v>
      </c>
      <c r="AK21" s="145" t="s">
        <v>430</v>
      </c>
      <c r="AL21" s="146" t="s">
        <v>50</v>
      </c>
    </row>
    <row r="22" spans="1:38" s="2" customFormat="1" ht="26.25" customHeight="1" thickBot="1" x14ac:dyDescent="0.25">
      <c r="A22" s="70" t="s">
        <v>54</v>
      </c>
      <c r="B22" s="74" t="s">
        <v>69</v>
      </c>
      <c r="C22" s="71" t="s">
        <v>70</v>
      </c>
      <c r="D22" s="72"/>
      <c r="E22" s="143">
        <v>10.365616162777632</v>
      </c>
      <c r="F22" s="143">
        <v>0.76698765833241089</v>
      </c>
      <c r="G22" s="143">
        <v>1.9192683608406151</v>
      </c>
      <c r="H22" s="143">
        <v>1.48536626715972E-2</v>
      </c>
      <c r="I22" s="143">
        <v>0.8737369025015016</v>
      </c>
      <c r="J22" s="143">
        <v>0.98773808419279174</v>
      </c>
      <c r="K22" s="143">
        <v>1.1043243264107567</v>
      </c>
      <c r="L22" s="143">
        <v>0.16901137564338961</v>
      </c>
      <c r="M22" s="143">
        <v>6.0332558946339168</v>
      </c>
      <c r="N22" s="143">
        <v>0.96922627519267779</v>
      </c>
      <c r="O22" s="143">
        <v>1.9142912520462484E-2</v>
      </c>
      <c r="P22" s="143">
        <v>4.6765883768195883E-2</v>
      </c>
      <c r="Q22" s="143">
        <v>3.5211507091608259E-2</v>
      </c>
      <c r="R22" s="143">
        <v>0.24382649341809828</v>
      </c>
      <c r="S22" s="143">
        <v>0.1906208221721106</v>
      </c>
      <c r="T22" s="143">
        <v>3.2823149091083108</v>
      </c>
      <c r="U22" s="143">
        <v>1.1704231291778904E-2</v>
      </c>
      <c r="V22" s="143">
        <v>1.4406348314449748</v>
      </c>
      <c r="W22" s="143">
        <v>0.12974546528051342</v>
      </c>
      <c r="X22" s="143">
        <v>3.2640930554986472E-2</v>
      </c>
      <c r="Y22" s="143">
        <v>9.678248459635147E-2</v>
      </c>
      <c r="Z22" s="143">
        <v>2.0719228499638954E-2</v>
      </c>
      <c r="AA22" s="143">
        <v>1.7007820737018158E-2</v>
      </c>
      <c r="AB22" s="143">
        <v>0.16715046438799502</v>
      </c>
      <c r="AC22" s="143">
        <v>1.8235320356294864E-2</v>
      </c>
      <c r="AD22" s="143">
        <v>0.49030121497135404</v>
      </c>
      <c r="AE22" s="149"/>
      <c r="AF22" s="145">
        <v>12402.749369500452</v>
      </c>
      <c r="AG22" s="145">
        <v>5678.97552</v>
      </c>
      <c r="AH22" s="145">
        <v>755.65332492456594</v>
      </c>
      <c r="AI22" s="145">
        <v>401.4503424756</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0.15842820318238299</v>
      </c>
      <c r="X23" s="143">
        <v>3.6412836596977673E-2</v>
      </c>
      <c r="Y23" s="143">
        <v>0.12872539506401437</v>
      </c>
      <c r="Z23" s="143">
        <v>2.8915351009942591E-2</v>
      </c>
      <c r="AA23" s="143">
        <v>2.5557503493852218E-2</v>
      </c>
      <c r="AB23" s="143">
        <v>0.21961108616478683</v>
      </c>
      <c r="AC23" s="143">
        <v>5.1117206515148934E-3</v>
      </c>
      <c r="AD23" s="143">
        <v>3.9885593192455417E-2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1.5449618626921013</v>
      </c>
      <c r="F24" s="143">
        <v>0.61311447052097212</v>
      </c>
      <c r="G24" s="143">
        <v>0.82074765858800725</v>
      </c>
      <c r="H24" s="143">
        <v>0.1364911656460053</v>
      </c>
      <c r="I24" s="143">
        <v>0.35061878732921775</v>
      </c>
      <c r="J24" s="143">
        <v>0.38242372195912283</v>
      </c>
      <c r="K24" s="143">
        <v>0.42523359922201209</v>
      </c>
      <c r="L24" s="143">
        <v>0.10019975113288737</v>
      </c>
      <c r="M24" s="143">
        <v>2.0548030724451376</v>
      </c>
      <c r="N24" s="143">
        <v>0.20795154089314216</v>
      </c>
      <c r="O24" s="143">
        <v>4.9827530042872624E-2</v>
      </c>
      <c r="P24" s="143">
        <v>9.4189807959531389E-3</v>
      </c>
      <c r="Q24" s="143">
        <v>7.3720861168312555E-3</v>
      </c>
      <c r="R24" s="143">
        <v>0.14962407929810295</v>
      </c>
      <c r="S24" s="143">
        <v>6.0847260350469771E-2</v>
      </c>
      <c r="T24" s="143">
        <v>1.2596833328834369</v>
      </c>
      <c r="U24" s="143">
        <v>3.2858944295675145E-3</v>
      </c>
      <c r="V24" s="143">
        <v>1.9807997941752871</v>
      </c>
      <c r="W24" s="143" t="s">
        <v>429</v>
      </c>
      <c r="X24" s="143" t="s">
        <v>429</v>
      </c>
      <c r="Y24" s="143" t="s">
        <v>429</v>
      </c>
      <c r="Z24" s="143" t="s">
        <v>429</v>
      </c>
      <c r="AA24" s="143" t="s">
        <v>429</v>
      </c>
      <c r="AB24" s="143" t="s">
        <v>429</v>
      </c>
      <c r="AC24" s="143" t="s">
        <v>430</v>
      </c>
      <c r="AD24" s="143" t="s">
        <v>430</v>
      </c>
      <c r="AE24" s="149"/>
      <c r="AF24" s="145">
        <v>8424.9558466370017</v>
      </c>
      <c r="AG24" s="145">
        <v>234.15955998363245</v>
      </c>
      <c r="AH24" s="145">
        <v>5725.0437274635251</v>
      </c>
      <c r="AI24" s="145">
        <v>993.30834486500817</v>
      </c>
      <c r="AJ24" s="145" t="s">
        <v>445</v>
      </c>
      <c r="AK24" s="145" t="s">
        <v>430</v>
      </c>
      <c r="AL24" s="146" t="s">
        <v>50</v>
      </c>
    </row>
    <row r="25" spans="1:38" s="2" customFormat="1" ht="26.25" customHeight="1" thickBot="1" x14ac:dyDescent="0.25">
      <c r="A25" s="70" t="s">
        <v>74</v>
      </c>
      <c r="B25" s="74" t="s">
        <v>75</v>
      </c>
      <c r="C25" s="76" t="s">
        <v>76</v>
      </c>
      <c r="D25" s="72"/>
      <c r="E25" s="143">
        <v>1.2358626461519224</v>
      </c>
      <c r="F25" s="143">
        <v>0.15075107878604063</v>
      </c>
      <c r="G25" s="143">
        <v>8.1337504341361805E-2</v>
      </c>
      <c r="H25" s="143" t="s">
        <v>457</v>
      </c>
      <c r="I25" s="143">
        <v>9.8773774532378358E-3</v>
      </c>
      <c r="J25" s="143">
        <v>9.8773774532378358E-3</v>
      </c>
      <c r="K25" s="143">
        <v>9.8773774532378358E-3</v>
      </c>
      <c r="L25" s="143">
        <v>4.7411411775541614E-3</v>
      </c>
      <c r="M25" s="143">
        <v>1.1096953792259294</v>
      </c>
      <c r="N25" s="143">
        <v>3.4161406375436671E-4</v>
      </c>
      <c r="O25" s="143">
        <v>2.5621054781577506E-5</v>
      </c>
      <c r="P25" s="143">
        <v>5.1242109563155009E-4</v>
      </c>
      <c r="Q25" s="143">
        <v>1.2810527390788752E-4</v>
      </c>
      <c r="R25" s="143">
        <v>8.5403515938591685E-4</v>
      </c>
      <c r="S25" s="143">
        <v>9.3943867532450857E-4</v>
      </c>
      <c r="T25" s="143">
        <v>3.4161406375436672E-5</v>
      </c>
      <c r="U25" s="143">
        <v>4.6971933766225428E-4</v>
      </c>
      <c r="V25" s="143">
        <v>0.12383509811095794</v>
      </c>
      <c r="W25" s="143" t="s">
        <v>457</v>
      </c>
      <c r="X25" s="143" t="s">
        <v>457</v>
      </c>
      <c r="Y25" s="143" t="s">
        <v>457</v>
      </c>
      <c r="Z25" s="143" t="s">
        <v>457</v>
      </c>
      <c r="AA25" s="143" t="s">
        <v>457</v>
      </c>
      <c r="AB25" s="143" t="s">
        <v>457</v>
      </c>
      <c r="AC25" s="143" t="s">
        <v>430</v>
      </c>
      <c r="AD25" s="143" t="s">
        <v>430</v>
      </c>
      <c r="AE25" s="149"/>
      <c r="AF25" s="145">
        <v>4270.1757969295841</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0.13160709432070186</v>
      </c>
      <c r="F26" s="143">
        <v>9.3088434796198133E-3</v>
      </c>
      <c r="G26" s="143">
        <v>8.1709106233620009E-3</v>
      </c>
      <c r="H26" s="143" t="s">
        <v>457</v>
      </c>
      <c r="I26" s="143">
        <v>7.3382384921558119E-4</v>
      </c>
      <c r="J26" s="143">
        <v>7.3382384921558119E-4</v>
      </c>
      <c r="K26" s="143">
        <v>7.3382384921558119E-4</v>
      </c>
      <c r="L26" s="143">
        <v>3.5223544762347898E-4</v>
      </c>
      <c r="M26" s="143">
        <v>9.0303822947819981E-2</v>
      </c>
      <c r="N26" s="143">
        <v>5.9269832982082463E-4</v>
      </c>
      <c r="O26" s="143">
        <v>5.6807457264510897E-6</v>
      </c>
      <c r="P26" s="143">
        <v>6.5018766380873645E-5</v>
      </c>
      <c r="Q26" s="143">
        <v>1.3343580484107299E-5</v>
      </c>
      <c r="R26" s="143">
        <v>9.5633351375530164E-5</v>
      </c>
      <c r="S26" s="143">
        <v>1.0142388651308318E-4</v>
      </c>
      <c r="T26" s="143">
        <v>7.0050436846508359E-6</v>
      </c>
      <c r="U26" s="143">
        <v>4.7529128441726769E-5</v>
      </c>
      <c r="V26" s="143">
        <v>1.2499778171674095E-2</v>
      </c>
      <c r="W26" s="143" t="s">
        <v>457</v>
      </c>
      <c r="X26" s="143" t="s">
        <v>457</v>
      </c>
      <c r="Y26" s="143" t="s">
        <v>457</v>
      </c>
      <c r="Z26" s="143" t="s">
        <v>457</v>
      </c>
      <c r="AA26" s="143" t="s">
        <v>457</v>
      </c>
      <c r="AB26" s="143" t="s">
        <v>457</v>
      </c>
      <c r="AC26" s="143" t="s">
        <v>430</v>
      </c>
      <c r="AD26" s="143" t="s">
        <v>430</v>
      </c>
      <c r="AE26" s="149"/>
      <c r="AF26" s="145">
        <v>429.26009021098412</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17.764255974835621</v>
      </c>
      <c r="F27" s="143">
        <v>7.3296267772625168</v>
      </c>
      <c r="G27" s="143">
        <v>8.2721643672336753E-2</v>
      </c>
      <c r="H27" s="143">
        <v>2.0574949914395639</v>
      </c>
      <c r="I27" s="143">
        <v>0.86474617717921376</v>
      </c>
      <c r="J27" s="143">
        <v>0.86474617717921332</v>
      </c>
      <c r="K27" s="143">
        <v>0.86474617717921376</v>
      </c>
      <c r="L27" s="143">
        <v>0.6886285903504118</v>
      </c>
      <c r="M27" s="143">
        <v>104.19797476477387</v>
      </c>
      <c r="N27" s="143">
        <v>4.5932642947139758E-2</v>
      </c>
      <c r="O27" s="143">
        <v>3.9180508442636532E-4</v>
      </c>
      <c r="P27" s="143">
        <v>2.0235709250638858E-2</v>
      </c>
      <c r="Q27" s="143">
        <v>6.1324513126428362E-4</v>
      </c>
      <c r="R27" s="143">
        <v>1.9415748940482296E-2</v>
      </c>
      <c r="S27" s="143">
        <v>1.3488977745919855E-2</v>
      </c>
      <c r="T27" s="143">
        <v>4.1226959015321666E-3</v>
      </c>
      <c r="U27" s="143">
        <v>4.4288009367583693E-4</v>
      </c>
      <c r="V27" s="143">
        <v>7.4607465733997194E-2</v>
      </c>
      <c r="W27" s="143">
        <v>1.7687131</v>
      </c>
      <c r="X27" s="143">
        <v>4.4643725938099996E-2</v>
      </c>
      <c r="Y27" s="143">
        <v>5.0099275145000004E-2</v>
      </c>
      <c r="Z27" s="143">
        <v>3.8568828768000003E-2</v>
      </c>
      <c r="AA27" s="143">
        <v>4.4526887358300002E-2</v>
      </c>
      <c r="AB27" s="143">
        <v>0.17783871720939998</v>
      </c>
      <c r="AC27" s="143">
        <v>1.7672031E-3</v>
      </c>
      <c r="AD27" s="143">
        <v>3.3034729999999998E-4</v>
      </c>
      <c r="AE27" s="149"/>
      <c r="AF27" s="145">
        <v>119802.8795527824</v>
      </c>
      <c r="AG27" s="145" t="s">
        <v>430</v>
      </c>
      <c r="AH27" s="145" t="s">
        <v>445</v>
      </c>
      <c r="AI27" s="145">
        <v>1363.1220284372466</v>
      </c>
      <c r="AJ27" s="145" t="s">
        <v>445</v>
      </c>
      <c r="AK27" s="145" t="s">
        <v>430</v>
      </c>
      <c r="AL27" s="146" t="s">
        <v>50</v>
      </c>
    </row>
    <row r="28" spans="1:38" s="2" customFormat="1" ht="26.25" customHeight="1" thickBot="1" x14ac:dyDescent="0.25">
      <c r="A28" s="70" t="s">
        <v>79</v>
      </c>
      <c r="B28" s="70" t="s">
        <v>82</v>
      </c>
      <c r="C28" s="71" t="s">
        <v>83</v>
      </c>
      <c r="D28" s="72"/>
      <c r="E28" s="143">
        <v>7.0597448914806957</v>
      </c>
      <c r="F28" s="143">
        <v>0.64226715185102023</v>
      </c>
      <c r="G28" s="143">
        <v>2.0523366227338722E-2</v>
      </c>
      <c r="H28" s="143">
        <v>9.0584590291246415E-3</v>
      </c>
      <c r="I28" s="143">
        <v>0.50659238896534775</v>
      </c>
      <c r="J28" s="143">
        <v>0.50659238896534764</v>
      </c>
      <c r="K28" s="143">
        <v>0.50659238896534742</v>
      </c>
      <c r="L28" s="143">
        <v>0.4046153496476903</v>
      </c>
      <c r="M28" s="143">
        <v>2.8195457675922633</v>
      </c>
      <c r="N28" s="143">
        <v>3.2450782750837256E-4</v>
      </c>
      <c r="O28" s="143">
        <v>2.8512242486084889E-5</v>
      </c>
      <c r="P28" s="143">
        <v>2.9998852499658964E-3</v>
      </c>
      <c r="Q28" s="143">
        <v>5.6845185343696969E-5</v>
      </c>
      <c r="R28" s="143">
        <v>4.7974152255474611E-3</v>
      </c>
      <c r="S28" s="143">
        <v>3.2175838114031508E-3</v>
      </c>
      <c r="T28" s="143">
        <v>1.1673846437143184E-4</v>
      </c>
      <c r="U28" s="143">
        <v>5.6665885715224146E-5</v>
      </c>
      <c r="V28" s="143">
        <v>1.0194480439886163E-2</v>
      </c>
      <c r="W28" s="143">
        <v>0.48987459999999999</v>
      </c>
      <c r="X28" s="143">
        <v>1.3971399773600001E-2</v>
      </c>
      <c r="Y28" s="143">
        <v>1.5657776958999999E-2</v>
      </c>
      <c r="Z28" s="143">
        <v>1.2284713824300001E-2</v>
      </c>
      <c r="AA28" s="143">
        <v>1.30099574528E-2</v>
      </c>
      <c r="AB28" s="143">
        <v>5.4923848009700002E-2</v>
      </c>
      <c r="AC28" s="143">
        <v>4.8062739999999999E-4</v>
      </c>
      <c r="AD28" s="143">
        <v>8.7003900000000002E-5</v>
      </c>
      <c r="AE28" s="149"/>
      <c r="AF28" s="145">
        <v>24401.682846595068</v>
      </c>
      <c r="AG28" s="145" t="s">
        <v>430</v>
      </c>
      <c r="AH28" s="145" t="s">
        <v>445</v>
      </c>
      <c r="AI28" s="145">
        <v>341.25369657942559</v>
      </c>
      <c r="AJ28" s="145" t="s">
        <v>445</v>
      </c>
      <c r="AK28" s="145" t="s">
        <v>430</v>
      </c>
      <c r="AL28" s="146" t="s">
        <v>50</v>
      </c>
    </row>
    <row r="29" spans="1:38" s="2" customFormat="1" ht="26.25" customHeight="1" thickBot="1" x14ac:dyDescent="0.25">
      <c r="A29" s="70" t="s">
        <v>79</v>
      </c>
      <c r="B29" s="70" t="s">
        <v>84</v>
      </c>
      <c r="C29" s="71" t="s">
        <v>85</v>
      </c>
      <c r="D29" s="72"/>
      <c r="E29" s="143">
        <v>25.166234044958887</v>
      </c>
      <c r="F29" s="143">
        <v>0.92685065932447219</v>
      </c>
      <c r="G29" s="143">
        <v>3.1915517300817112E-2</v>
      </c>
      <c r="H29" s="143">
        <v>1.536038451739016E-2</v>
      </c>
      <c r="I29" s="143">
        <v>0.48875330318734089</v>
      </c>
      <c r="J29" s="143">
        <v>0.48875330318734084</v>
      </c>
      <c r="K29" s="143">
        <v>0.488753303187341</v>
      </c>
      <c r="L29" s="143">
        <v>0.32210702515207601</v>
      </c>
      <c r="M29" s="143">
        <v>5.0036377832305421</v>
      </c>
      <c r="N29" s="143">
        <v>4.3918560013514474E-4</v>
      </c>
      <c r="O29" s="143">
        <v>4.3932772123456303E-5</v>
      </c>
      <c r="P29" s="143">
        <v>4.6531222864287878E-3</v>
      </c>
      <c r="Q29" s="143">
        <v>8.7835531777651985E-5</v>
      </c>
      <c r="R29" s="143">
        <v>7.460257807002376E-3</v>
      </c>
      <c r="S29" s="143">
        <v>5.0028437401993218E-3</v>
      </c>
      <c r="T29" s="143">
        <v>1.761812755327347E-4</v>
      </c>
      <c r="U29" s="143">
        <v>8.7805519308391323E-5</v>
      </c>
      <c r="V29" s="143">
        <v>1.5804093101432614E-2</v>
      </c>
      <c r="W29" s="143">
        <v>0.33373200000000003</v>
      </c>
      <c r="X29" s="143">
        <v>4.7675945063000002E-3</v>
      </c>
      <c r="Y29" s="143">
        <v>2.8870433398300002E-2</v>
      </c>
      <c r="Z29" s="143">
        <v>3.2260722824600005E-2</v>
      </c>
      <c r="AA29" s="143">
        <v>7.4162581203000002E-3</v>
      </c>
      <c r="AB29" s="143">
        <v>7.3315008849500013E-2</v>
      </c>
      <c r="AC29" s="143">
        <v>3.2469200000000001E-4</v>
      </c>
      <c r="AD29" s="143">
        <v>6.6451400000000006E-5</v>
      </c>
      <c r="AE29" s="149"/>
      <c r="AF29" s="145">
        <v>37924.935163540591</v>
      </c>
      <c r="AG29" s="145" t="s">
        <v>430</v>
      </c>
      <c r="AH29" s="145" t="s">
        <v>445</v>
      </c>
      <c r="AI29" s="145">
        <v>530.83122430413823</v>
      </c>
      <c r="AJ29" s="145" t="s">
        <v>445</v>
      </c>
      <c r="AK29" s="145" t="s">
        <v>430</v>
      </c>
      <c r="AL29" s="146" t="s">
        <v>50</v>
      </c>
    </row>
    <row r="30" spans="1:38" s="2" customFormat="1" ht="26.25" customHeight="1" thickBot="1" x14ac:dyDescent="0.25">
      <c r="A30" s="70" t="s">
        <v>79</v>
      </c>
      <c r="B30" s="70" t="s">
        <v>86</v>
      </c>
      <c r="C30" s="71" t="s">
        <v>87</v>
      </c>
      <c r="D30" s="72"/>
      <c r="E30" s="143">
        <v>4.0338500333664359E-2</v>
      </c>
      <c r="F30" s="143">
        <v>0.23307651463328011</v>
      </c>
      <c r="G30" s="143">
        <v>1.4865822830798046E-4</v>
      </c>
      <c r="H30" s="143">
        <v>3.260992714027366E-4</v>
      </c>
      <c r="I30" s="143">
        <v>6.1154864269873811E-3</v>
      </c>
      <c r="J30" s="143">
        <v>6.1154864269873828E-3</v>
      </c>
      <c r="K30" s="143">
        <v>6.1154864269873802E-3</v>
      </c>
      <c r="L30" s="143">
        <v>8.7861225937105368E-4</v>
      </c>
      <c r="M30" s="143">
        <v>1.6927199108334097</v>
      </c>
      <c r="N30" s="143">
        <v>1.4891921075396743E-4</v>
      </c>
      <c r="O30" s="143">
        <v>1.0212504221253902E-4</v>
      </c>
      <c r="P30" s="143">
        <v>4.8344951828280144E-5</v>
      </c>
      <c r="Q30" s="143">
        <v>1.6670673044234528E-6</v>
      </c>
      <c r="R30" s="143">
        <v>4.6032910395958746E-4</v>
      </c>
      <c r="S30" s="143">
        <v>1.7259354825237633E-2</v>
      </c>
      <c r="T30" s="143">
        <v>7.1921193382203303E-4</v>
      </c>
      <c r="U30" s="143">
        <v>1.0168199982653204E-4</v>
      </c>
      <c r="V30" s="143">
        <v>1.015626151250356E-2</v>
      </c>
      <c r="W30" s="143">
        <v>4.2769000000000001E-3</v>
      </c>
      <c r="X30" s="143">
        <v>5.6074826799999998E-5</v>
      </c>
      <c r="Y30" s="143">
        <v>7.9088592299999993E-5</v>
      </c>
      <c r="Z30" s="143">
        <v>4.1324334599999996E-5</v>
      </c>
      <c r="AA30" s="143">
        <v>8.9288146199999999E-5</v>
      </c>
      <c r="AB30" s="143">
        <v>2.657758999E-4</v>
      </c>
      <c r="AC30" s="143">
        <v>4.2772000000000003E-6</v>
      </c>
      <c r="AD30" s="143">
        <v>2.0416000000000001E-6</v>
      </c>
      <c r="AE30" s="149"/>
      <c r="AF30" s="145">
        <v>247.42668143687152</v>
      </c>
      <c r="AG30" s="145" t="s">
        <v>430</v>
      </c>
      <c r="AH30" s="145" t="s">
        <v>445</v>
      </c>
      <c r="AI30" s="145">
        <v>2.43801429917752</v>
      </c>
      <c r="AJ30" s="145" t="s">
        <v>445</v>
      </c>
      <c r="AK30" s="145" t="s">
        <v>430</v>
      </c>
      <c r="AL30" s="146" t="s">
        <v>50</v>
      </c>
    </row>
    <row r="31" spans="1:38" s="2" customFormat="1" ht="26.25" customHeight="1" thickBot="1" x14ac:dyDescent="0.25">
      <c r="A31" s="70" t="s">
        <v>79</v>
      </c>
      <c r="B31" s="70" t="s">
        <v>88</v>
      </c>
      <c r="C31" s="71" t="s">
        <v>89</v>
      </c>
      <c r="D31" s="72"/>
      <c r="E31" s="143" t="s">
        <v>430</v>
      </c>
      <c r="F31" s="143">
        <v>2.7909244876393431</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0.63480955560672236</v>
      </c>
      <c r="J32" s="143">
        <v>1.180227738348985</v>
      </c>
      <c r="K32" s="143">
        <v>1.5637754895967058</v>
      </c>
      <c r="L32" s="143">
        <v>0.28007219018677004</v>
      </c>
      <c r="M32" s="143" t="s">
        <v>430</v>
      </c>
      <c r="N32" s="143">
        <v>1.5763852365141477</v>
      </c>
      <c r="O32" s="143">
        <v>7.392550843632534E-3</v>
      </c>
      <c r="P32" s="143" t="s">
        <v>430</v>
      </c>
      <c r="Q32" s="143">
        <v>5.048964158074565E-12</v>
      </c>
      <c r="R32" s="143">
        <v>0.58315696055521005</v>
      </c>
      <c r="S32" s="143">
        <v>12.760384204998807</v>
      </c>
      <c r="T32" s="143">
        <v>9.2845540439176463E-2</v>
      </c>
      <c r="U32" s="143">
        <v>1.2753668147468694E-2</v>
      </c>
      <c r="V32" s="143">
        <v>5.048964158074563</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65128.141015793539</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0.35348217407678917</v>
      </c>
      <c r="J33" s="143">
        <v>0.64927467094458657</v>
      </c>
      <c r="K33" s="143">
        <v>1.2985493418891731</v>
      </c>
      <c r="L33" s="143">
        <v>3.9174523509556081E-2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65128.141015793539</v>
      </c>
      <c r="AL33" s="146" t="s">
        <v>431</v>
      </c>
    </row>
    <row r="34" spans="1:38" s="2" customFormat="1" ht="26.25" customHeight="1" thickBot="1" x14ac:dyDescent="0.25">
      <c r="A34" s="70" t="s">
        <v>71</v>
      </c>
      <c r="B34" s="70" t="s">
        <v>94</v>
      </c>
      <c r="C34" s="71" t="s">
        <v>95</v>
      </c>
      <c r="D34" s="72"/>
      <c r="E34" s="143">
        <v>2.3118150301184439</v>
      </c>
      <c r="F34" s="143">
        <v>0.20515152461928937</v>
      </c>
      <c r="G34" s="143">
        <v>5.3767100441749351E-2</v>
      </c>
      <c r="H34" s="143">
        <v>3.0883025211505931E-4</v>
      </c>
      <c r="I34" s="143">
        <v>6.04424921996616E-2</v>
      </c>
      <c r="J34" s="143">
        <v>6.3530794720812189E-2</v>
      </c>
      <c r="K34" s="143">
        <v>6.7060283316412866E-2</v>
      </c>
      <c r="L34" s="143">
        <v>4.3589184155668363E-2</v>
      </c>
      <c r="M34" s="143">
        <v>0.4720690996615905</v>
      </c>
      <c r="N34" s="143" t="s">
        <v>457</v>
      </c>
      <c r="O34" s="143">
        <v>4.411860744500847E-4</v>
      </c>
      <c r="P34" s="143" t="s">
        <v>457</v>
      </c>
      <c r="Q34" s="143" t="s">
        <v>457</v>
      </c>
      <c r="R34" s="143">
        <v>2.2059303722504232E-3</v>
      </c>
      <c r="S34" s="143">
        <v>7.5001632656514383E-2</v>
      </c>
      <c r="T34" s="143">
        <v>3.088302521150593E-3</v>
      </c>
      <c r="U34" s="143">
        <v>4.411860744500847E-4</v>
      </c>
      <c r="V34" s="143">
        <v>4.4118607445008465E-2</v>
      </c>
      <c r="W34" s="143">
        <v>2.0716486811095045E-2</v>
      </c>
      <c r="X34" s="143">
        <v>1.3235582233502537E-3</v>
      </c>
      <c r="Y34" s="143">
        <v>2.2059303722504232E-3</v>
      </c>
      <c r="Z34" s="143">
        <v>2.0025937250725211E-3</v>
      </c>
      <c r="AA34" s="143">
        <v>4.6036637357988971E-4</v>
      </c>
      <c r="AB34" s="143">
        <v>5.9924486942530882E-3</v>
      </c>
      <c r="AC34" s="143" t="s">
        <v>430</v>
      </c>
      <c r="AD34" s="143" t="s">
        <v>430</v>
      </c>
      <c r="AE34" s="149"/>
      <c r="AF34" s="145">
        <v>1910.7000867714764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5.0100547719058683</v>
      </c>
      <c r="F36" s="143">
        <v>0.17870259059027296</v>
      </c>
      <c r="G36" s="143">
        <v>7.7779946035599998E-2</v>
      </c>
      <c r="H36" s="143" t="s">
        <v>457</v>
      </c>
      <c r="I36" s="143">
        <v>8.9351295295136482E-2</v>
      </c>
      <c r="J36" s="143">
        <v>9.5733530673360517E-2</v>
      </c>
      <c r="K36" s="143">
        <v>9.5733530673360517E-2</v>
      </c>
      <c r="L36" s="143">
        <v>2.967739450874176E-2</v>
      </c>
      <c r="M36" s="143">
        <v>0.47228541798857865</v>
      </c>
      <c r="N36" s="143">
        <v>8.2969059916912467E-3</v>
      </c>
      <c r="O36" s="143">
        <v>6.3822353782240363E-4</v>
      </c>
      <c r="P36" s="143">
        <v>1.9146706134672105E-3</v>
      </c>
      <c r="Q36" s="143">
        <v>2.5528941512896145E-3</v>
      </c>
      <c r="R36" s="143">
        <v>3.1911176891120181E-3</v>
      </c>
      <c r="S36" s="143">
        <v>5.6163671328371516E-2</v>
      </c>
      <c r="T36" s="143">
        <v>6.3822353782240354E-2</v>
      </c>
      <c r="U36" s="143">
        <v>6.3822353782240363E-3</v>
      </c>
      <c r="V36" s="143">
        <v>7.6586824538688425E-2</v>
      </c>
      <c r="W36" s="143">
        <v>8.2969059916912467E-3</v>
      </c>
      <c r="X36" s="143" t="s">
        <v>457</v>
      </c>
      <c r="Y36" s="143" t="s">
        <v>457</v>
      </c>
      <c r="Z36" s="143" t="s">
        <v>457</v>
      </c>
      <c r="AA36" s="143" t="s">
        <v>457</v>
      </c>
      <c r="AB36" s="143" t="s">
        <v>457</v>
      </c>
      <c r="AC36" s="143">
        <v>5.105788302579229E-3</v>
      </c>
      <c r="AD36" s="143">
        <v>2.4252494437251334E-3</v>
      </c>
      <c r="AE36" s="149"/>
      <c r="AF36" s="145">
        <v>2764.0350403553657</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0.12273812340605696</v>
      </c>
      <c r="F37" s="143">
        <v>4.0912707802018989E-3</v>
      </c>
      <c r="G37" s="143">
        <v>2.7195131695564292E-4</v>
      </c>
      <c r="H37" s="143" t="s">
        <v>457</v>
      </c>
      <c r="I37" s="143">
        <v>5.1140884752523736E-4</v>
      </c>
      <c r="J37" s="143">
        <v>5.1140884752523736E-4</v>
      </c>
      <c r="K37" s="143">
        <v>5.1140884752523736E-4</v>
      </c>
      <c r="L37" s="143">
        <v>1.2785221188130935E-5</v>
      </c>
      <c r="M37" s="143">
        <v>1.2273812340605697E-2</v>
      </c>
      <c r="N37" s="143">
        <v>3.8355663564392803E-6</v>
      </c>
      <c r="O37" s="143">
        <v>6.3926105940654675E-7</v>
      </c>
      <c r="P37" s="143">
        <v>2.5570442376261868E-4</v>
      </c>
      <c r="Q37" s="143">
        <v>3.068453085151424E-4</v>
      </c>
      <c r="R37" s="143">
        <v>1.9433536205959019E-6</v>
      </c>
      <c r="S37" s="143">
        <v>1.9433536205959021E-7</v>
      </c>
      <c r="T37" s="143">
        <v>1.3040925611893552E-6</v>
      </c>
      <c r="U37" s="143">
        <v>2.8127486613888053E-5</v>
      </c>
      <c r="V37" s="143">
        <v>3.8355663564392803E-6</v>
      </c>
      <c r="W37" s="143">
        <v>1.2785221188130933E-3</v>
      </c>
      <c r="X37" s="143" t="s">
        <v>457</v>
      </c>
      <c r="Y37" s="143" t="s">
        <v>457</v>
      </c>
      <c r="Z37" s="143" t="s">
        <v>457</v>
      </c>
      <c r="AA37" s="143" t="s">
        <v>457</v>
      </c>
      <c r="AB37" s="143" t="s">
        <v>457</v>
      </c>
      <c r="AC37" s="143" t="s">
        <v>457</v>
      </c>
      <c r="AD37" s="143" t="s">
        <v>457</v>
      </c>
      <c r="AE37" s="149"/>
      <c r="AF37" s="145" t="s">
        <v>445</v>
      </c>
      <c r="AG37" s="145" t="s">
        <v>430</v>
      </c>
      <c r="AH37" s="145">
        <v>2557.0442376261867</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3.5790525831422562</v>
      </c>
      <c r="F39" s="143">
        <v>0.71094301959262851</v>
      </c>
      <c r="G39" s="143">
        <v>1.15872549188505</v>
      </c>
      <c r="H39" s="143">
        <v>1.7445064953641089E-2</v>
      </c>
      <c r="I39" s="143">
        <v>0.48891356143818598</v>
      </c>
      <c r="J39" s="143">
        <v>0.60215465143803393</v>
      </c>
      <c r="K39" s="143">
        <v>0.73416823979719281</v>
      </c>
      <c r="L39" s="143">
        <v>0.20039689130543686</v>
      </c>
      <c r="M39" s="143">
        <v>2.509972585122259</v>
      </c>
      <c r="N39" s="143">
        <v>0.48761952413053355</v>
      </c>
      <c r="O39" s="143">
        <v>1.4268937141219011E-2</v>
      </c>
      <c r="P39" s="143">
        <v>1.2670759979580559E-2</v>
      </c>
      <c r="Q39" s="143">
        <v>2.6730532162988679E-2</v>
      </c>
      <c r="R39" s="143">
        <v>0.28869048850413598</v>
      </c>
      <c r="S39" s="143">
        <v>0.16983376776643308</v>
      </c>
      <c r="T39" s="143">
        <v>5.3555799130868751</v>
      </c>
      <c r="U39" s="143">
        <v>5.2617607940946215E-3</v>
      </c>
      <c r="V39" s="143">
        <v>0.63644023233600799</v>
      </c>
      <c r="W39" s="143">
        <v>0.40652072263593353</v>
      </c>
      <c r="X39" s="143">
        <v>0.10704208228077028</v>
      </c>
      <c r="Y39" s="143">
        <v>0.43141601579296335</v>
      </c>
      <c r="Z39" s="143">
        <v>8.2712044211271596E-2</v>
      </c>
      <c r="AA39" s="143">
        <v>7.1969035999174605E-2</v>
      </c>
      <c r="AB39" s="143">
        <v>0.69313917828417992</v>
      </c>
      <c r="AC39" s="143">
        <v>7.5700015537373162E-3</v>
      </c>
      <c r="AD39" s="143">
        <v>0.19026774417516132</v>
      </c>
      <c r="AE39" s="149"/>
      <c r="AF39" s="145">
        <v>20921.804041402444</v>
      </c>
      <c r="AG39" s="145">
        <v>1119.1869037503361</v>
      </c>
      <c r="AH39" s="145">
        <v>17030.950508962233</v>
      </c>
      <c r="AI39" s="145">
        <v>471.48824199029963</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6.1138286323341307</v>
      </c>
      <c r="F41" s="143">
        <v>10.783531362569608</v>
      </c>
      <c r="G41" s="143">
        <v>9.2125868313249626</v>
      </c>
      <c r="H41" s="143">
        <v>5.2644367476763591E-2</v>
      </c>
      <c r="I41" s="143">
        <v>9.0391658612441468</v>
      </c>
      <c r="J41" s="143">
        <v>9.179473433480613</v>
      </c>
      <c r="K41" s="143">
        <v>10.057834252137157</v>
      </c>
      <c r="L41" s="143">
        <v>0.59961666868574615</v>
      </c>
      <c r="M41" s="143">
        <v>25.823544632986312</v>
      </c>
      <c r="N41" s="143">
        <v>2.7967790843903066</v>
      </c>
      <c r="O41" s="143">
        <v>4.3170693788795178E-2</v>
      </c>
      <c r="P41" s="143">
        <v>0.1180498974348359</v>
      </c>
      <c r="Q41" s="143">
        <v>5.7150473595495868E-2</v>
      </c>
      <c r="R41" s="143">
        <v>0.26829019735464948</v>
      </c>
      <c r="S41" s="143">
        <v>0.48711726174871461</v>
      </c>
      <c r="T41" s="143">
        <v>0.27287462465785328</v>
      </c>
      <c r="U41" s="143">
        <v>2.5606007706499652</v>
      </c>
      <c r="V41" s="143">
        <v>5.1511392151634618</v>
      </c>
      <c r="W41" s="143">
        <v>17.759770688321581</v>
      </c>
      <c r="X41" s="143">
        <v>4.9874344278664475</v>
      </c>
      <c r="Y41" s="143">
        <v>7.1138437073857386</v>
      </c>
      <c r="Z41" s="143">
        <v>2.8036883843293579</v>
      </c>
      <c r="AA41" s="143">
        <v>2.3991631376428311</v>
      </c>
      <c r="AB41" s="143">
        <v>17.304129657224376</v>
      </c>
      <c r="AC41" s="143">
        <v>1.7501512882255946E-2</v>
      </c>
      <c r="AD41" s="143">
        <v>3.6263515848957271</v>
      </c>
      <c r="AE41" s="149"/>
      <c r="AF41" s="145">
        <v>50126.045971155356</v>
      </c>
      <c r="AG41" s="145">
        <v>21331.247293940229</v>
      </c>
      <c r="AH41" s="145">
        <v>28002.61998233568</v>
      </c>
      <c r="AI41" s="145">
        <v>855.22791200260178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0.11579689947271857</v>
      </c>
      <c r="F43" s="143">
        <v>1.1579689947271855E-2</v>
      </c>
      <c r="G43" s="143">
        <v>3.2585247511623006E-2</v>
      </c>
      <c r="H43" s="143" t="s">
        <v>457</v>
      </c>
      <c r="I43" s="143">
        <v>1.9106488412998564E-2</v>
      </c>
      <c r="J43" s="143">
        <v>2.4896333386634491E-2</v>
      </c>
      <c r="K43" s="143">
        <v>3.1844147354997604E-2</v>
      </c>
      <c r="L43" s="143">
        <v>1.0699633511279196E-2</v>
      </c>
      <c r="M43" s="143">
        <v>4.6318759789087421E-2</v>
      </c>
      <c r="N43" s="143">
        <v>1.8527503915634968E-2</v>
      </c>
      <c r="O43" s="143">
        <v>3.4739069841815566E-4</v>
      </c>
      <c r="P43" s="143">
        <v>1.1579689947271857E-4</v>
      </c>
      <c r="Q43" s="143">
        <v>1.1579689947271855E-3</v>
      </c>
      <c r="R43" s="143">
        <v>1.4822003132507977E-2</v>
      </c>
      <c r="S43" s="143">
        <v>8.3373767620357371E-3</v>
      </c>
      <c r="T43" s="143">
        <v>0.30107193862906823</v>
      </c>
      <c r="U43" s="143">
        <v>1.1579689947271857E-4</v>
      </c>
      <c r="V43" s="143">
        <v>9.2637519578174839E-3</v>
      </c>
      <c r="W43" s="143">
        <v>6.9478139683631143E-3</v>
      </c>
      <c r="X43" s="143">
        <v>2.2001410899816524E-3</v>
      </c>
      <c r="Y43" s="143">
        <v>1.7369534920907787E-2</v>
      </c>
      <c r="Z43" s="143">
        <v>1.9685472910362157E-3</v>
      </c>
      <c r="AA43" s="143">
        <v>1.7369534920907786E-3</v>
      </c>
      <c r="AB43" s="143">
        <v>2.3275176794016434E-2</v>
      </c>
      <c r="AC43" s="143">
        <v>2.5475317883998083E-4</v>
      </c>
      <c r="AD43" s="143">
        <v>1.5053596931453416E-7</v>
      </c>
      <c r="AE43" s="149"/>
      <c r="AF43" s="145">
        <v>1157.9689947271856</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7.6167820296936206</v>
      </c>
      <c r="F44" s="143">
        <v>0.75907140254390959</v>
      </c>
      <c r="G44" s="143">
        <v>0.29326722760460705</v>
      </c>
      <c r="H44" s="143">
        <v>1.8853220259383336E-3</v>
      </c>
      <c r="I44" s="143">
        <v>0.401509618860455</v>
      </c>
      <c r="J44" s="143">
        <v>0.401509618860455</v>
      </c>
      <c r="K44" s="143">
        <v>0.40156793859881634</v>
      </c>
      <c r="L44" s="143">
        <v>0.22484538656185485</v>
      </c>
      <c r="M44" s="143">
        <v>2.5518915706587242</v>
      </c>
      <c r="N44" s="143" t="s">
        <v>457</v>
      </c>
      <c r="O44" s="143">
        <v>2.4064049548647459E-3</v>
      </c>
      <c r="P44" s="143" t="s">
        <v>457</v>
      </c>
      <c r="Q44" s="143" t="s">
        <v>457</v>
      </c>
      <c r="R44" s="143">
        <v>1.2032024774323729E-2</v>
      </c>
      <c r="S44" s="143">
        <v>0.40908884232700676</v>
      </c>
      <c r="T44" s="143">
        <v>1.6844834684053223E-2</v>
      </c>
      <c r="U44" s="143">
        <v>2.4064049548647459E-3</v>
      </c>
      <c r="V44" s="143">
        <v>0.24064049548647459</v>
      </c>
      <c r="W44" s="143" t="s">
        <v>457</v>
      </c>
      <c r="X44" s="143">
        <v>7.2192148645942372E-3</v>
      </c>
      <c r="Y44" s="143">
        <v>1.2032024774323729E-2</v>
      </c>
      <c r="Z44" s="143" t="s">
        <v>457</v>
      </c>
      <c r="AA44" s="143" t="s">
        <v>457</v>
      </c>
      <c r="AB44" s="143">
        <v>1.9251239638917967E-2</v>
      </c>
      <c r="AC44" s="143" t="s">
        <v>429</v>
      </c>
      <c r="AD44" s="143" t="s">
        <v>429</v>
      </c>
      <c r="AE44" s="149"/>
      <c r="AF44" s="145">
        <v>10421.720952544671</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2.5364591438083082</v>
      </c>
      <c r="F45" s="143">
        <v>9.04724280594046E-2</v>
      </c>
      <c r="G45" s="143">
        <v>3.9377943816742984E-2</v>
      </c>
      <c r="H45" s="143" t="s">
        <v>457</v>
      </c>
      <c r="I45" s="143">
        <v>4.52362140297023E-2</v>
      </c>
      <c r="J45" s="143">
        <v>4.8467372174681028E-2</v>
      </c>
      <c r="K45" s="143">
        <v>4.8467372174681028E-2</v>
      </c>
      <c r="L45" s="143">
        <v>1.502488537415112E-2</v>
      </c>
      <c r="M45" s="143">
        <v>0.23910570272842649</v>
      </c>
      <c r="N45" s="143">
        <v>4.200505588472357E-3</v>
      </c>
      <c r="O45" s="143">
        <v>3.2311581449787356E-4</v>
      </c>
      <c r="P45" s="143">
        <v>9.6934744349362059E-4</v>
      </c>
      <c r="Q45" s="143">
        <v>1.2924632579914943E-3</v>
      </c>
      <c r="R45" s="143">
        <v>1.6155790724893678E-3</v>
      </c>
      <c r="S45" s="143">
        <v>2.8434191675812872E-2</v>
      </c>
      <c r="T45" s="143">
        <v>3.2311581449787352E-2</v>
      </c>
      <c r="U45" s="143">
        <v>3.2311581449787356E-3</v>
      </c>
      <c r="V45" s="143">
        <v>3.8773897739744823E-2</v>
      </c>
      <c r="W45" s="143">
        <v>4.200505588472357E-3</v>
      </c>
      <c r="X45" s="143" t="s">
        <v>457</v>
      </c>
      <c r="Y45" s="143" t="s">
        <v>457</v>
      </c>
      <c r="Z45" s="143" t="s">
        <v>457</v>
      </c>
      <c r="AA45" s="143" t="s">
        <v>457</v>
      </c>
      <c r="AB45" s="143" t="s">
        <v>457</v>
      </c>
      <c r="AC45" s="143">
        <v>2.5849265159829885E-3</v>
      </c>
      <c r="AD45" s="143">
        <v>1.2278400950919196E-3</v>
      </c>
      <c r="AE45" s="149"/>
      <c r="AF45" s="145">
        <v>1399.3583445893028</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1.3239735844232414E-2</v>
      </c>
      <c r="J48" s="143">
        <v>0.13239735844232417</v>
      </c>
      <c r="K48" s="143">
        <v>0.33099339610581041</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2.8706499999999999</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3.2723363615999999</v>
      </c>
      <c r="AL52" s="146" t="s">
        <v>133</v>
      </c>
    </row>
    <row r="53" spans="1:38" s="2" customFormat="1" ht="26.25" customHeight="1" thickBot="1" x14ac:dyDescent="0.25">
      <c r="A53" s="70" t="s">
        <v>120</v>
      </c>
      <c r="B53" s="74" t="s">
        <v>134</v>
      </c>
      <c r="C53" s="76" t="s">
        <v>135</v>
      </c>
      <c r="D53" s="73"/>
      <c r="E53" s="143" t="s">
        <v>430</v>
      </c>
      <c r="F53" s="143">
        <v>3.6905636130148762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1.6881491609305002</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3893.4159179100002</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247.13217607300001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3.9412533333333328E-3</v>
      </c>
      <c r="J59" s="143">
        <v>4.4710766666666664E-3</v>
      </c>
      <c r="K59" s="143">
        <v>5.0752333333333333E-3</v>
      </c>
      <c r="L59" s="143">
        <v>7.7353737066666669E-5</v>
      </c>
      <c r="M59" s="143" t="s">
        <v>429</v>
      </c>
      <c r="N59" s="143">
        <v>9.6462547841554405E-2</v>
      </c>
      <c r="O59" s="143">
        <v>2.104124797521725E-4</v>
      </c>
      <c r="P59" s="143">
        <v>5.1181413993771688E-4</v>
      </c>
      <c r="Q59" s="143">
        <v>1.5017301111944963E-4</v>
      </c>
      <c r="R59" s="143">
        <v>1.5017301111944967E-3</v>
      </c>
      <c r="S59" s="143">
        <v>1.5017301111944967E-3</v>
      </c>
      <c r="T59" s="143">
        <v>3.1633284008476376E-3</v>
      </c>
      <c r="U59" s="143">
        <v>9.9519416099000355E-5</v>
      </c>
      <c r="V59" s="143">
        <v>2.7126860100086577E-2</v>
      </c>
      <c r="W59" s="143">
        <v>5.9825999999999994E-3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0.88220999999999994</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0.47600610999999998</v>
      </c>
      <c r="J60" s="143">
        <v>4.7600610999999997</v>
      </c>
      <c r="K60" s="143">
        <v>9.7105246440000013</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95.201222000000001</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0.21646329986087653</v>
      </c>
      <c r="J61" s="143">
        <v>2.1646329986087656</v>
      </c>
      <c r="K61" s="143">
        <v>7.227285297634209</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13777428.066737723</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5.7120733199999993E-8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95.201222000000001</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2.6641835900000001E-2</v>
      </c>
      <c r="X63" s="143">
        <v>1.5472799999999998E-2</v>
      </c>
      <c r="Y63" s="143" t="s">
        <v>430</v>
      </c>
      <c r="Z63" s="143">
        <v>2.5731999999999999E-3</v>
      </c>
      <c r="AA63" s="143" t="s">
        <v>430</v>
      </c>
      <c r="AB63" s="143">
        <v>1.8046E-2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0.106</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6.0934199999999991E-4</v>
      </c>
      <c r="J73" s="143">
        <v>8.632344999999999E-4</v>
      </c>
      <c r="K73" s="143">
        <v>1.0155699999999999E-3</v>
      </c>
      <c r="L73" s="143" t="s">
        <v>457</v>
      </c>
      <c r="M73" s="143" t="s">
        <v>445</v>
      </c>
      <c r="N73" s="143">
        <v>2.3451058823529408E-2</v>
      </c>
      <c r="O73" s="143">
        <v>6.958816993464052E-4</v>
      </c>
      <c r="P73" s="143" t="s">
        <v>445</v>
      </c>
      <c r="Q73" s="143">
        <v>9.5546078431372539E-4</v>
      </c>
      <c r="R73" s="143">
        <v>3.5033562091503268E-3</v>
      </c>
      <c r="S73" s="143" t="s">
        <v>445</v>
      </c>
      <c r="T73" s="143">
        <v>1.5924346405228758E-3</v>
      </c>
      <c r="U73" s="143" t="s">
        <v>445</v>
      </c>
      <c r="V73" s="143">
        <v>2.195434640522876E-2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2.9999999999999997E-5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3.1059E-3</v>
      </c>
      <c r="O80" s="143">
        <v>2.0000000000000002E-5</v>
      </c>
      <c r="P80" s="143" t="s">
        <v>445</v>
      </c>
      <c r="Q80" s="143" t="s">
        <v>445</v>
      </c>
      <c r="R80" s="143">
        <v>5.8319999999999997E-5</v>
      </c>
      <c r="S80" s="143">
        <v>6.1289999999999999E-4</v>
      </c>
      <c r="T80" s="143">
        <v>1.306E-4</v>
      </c>
      <c r="U80" s="143" t="s">
        <v>445</v>
      </c>
      <c r="V80" s="143">
        <v>1.8979999999999997E-2</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10.140811100000002</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4.48E-2</v>
      </c>
      <c r="G83" s="143" t="s">
        <v>457</v>
      </c>
      <c r="H83" s="143" t="s">
        <v>430</v>
      </c>
      <c r="I83" s="143">
        <v>0.28000000000000003</v>
      </c>
      <c r="J83" s="143">
        <v>5.6</v>
      </c>
      <c r="K83" s="143">
        <v>42</v>
      </c>
      <c r="L83" s="143">
        <v>1.5959999999999998E-2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5.4315053811585319</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1.5308939908441783</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2.983962</v>
      </c>
      <c r="AL86" s="146" t="s">
        <v>220</v>
      </c>
    </row>
    <row r="87" spans="1:38" s="2" customFormat="1" ht="26.25" customHeight="1" thickBot="1" x14ac:dyDescent="0.25">
      <c r="A87" s="70" t="s">
        <v>209</v>
      </c>
      <c r="B87" s="76" t="s">
        <v>221</v>
      </c>
      <c r="C87" s="80" t="s">
        <v>222</v>
      </c>
      <c r="D87" s="72"/>
      <c r="E87" s="143" t="s">
        <v>430</v>
      </c>
      <c r="F87" s="143">
        <v>9.3233931480158752E-2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0.29813999999999996</v>
      </c>
      <c r="AL87" s="146" t="s">
        <v>220</v>
      </c>
    </row>
    <row r="88" spans="1:38" s="2" customFormat="1" ht="26.25" customHeight="1" thickBot="1" x14ac:dyDescent="0.25">
      <c r="A88" s="70" t="s">
        <v>209</v>
      </c>
      <c r="B88" s="76" t="s">
        <v>223</v>
      </c>
      <c r="C88" s="80" t="s">
        <v>224</v>
      </c>
      <c r="D88" s="72"/>
      <c r="E88" s="143" t="s">
        <v>457</v>
      </c>
      <c r="F88" s="143">
        <v>1.4863906762857146</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1.3932814000000002</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3.3464758366590912</v>
      </c>
      <c r="G90" s="143" t="s">
        <v>430</v>
      </c>
      <c r="H90" s="143" t="s">
        <v>430</v>
      </c>
      <c r="I90" s="143">
        <v>1.218E-2</v>
      </c>
      <c r="J90" s="143">
        <v>1.8270000000000002E-2</v>
      </c>
      <c r="K90" s="143">
        <v>2.2329999999999999E-2</v>
      </c>
      <c r="L90" s="143" t="s">
        <v>430</v>
      </c>
      <c r="M90" s="143" t="s">
        <v>430</v>
      </c>
      <c r="N90" s="143">
        <v>3.1256192541968825E-4</v>
      </c>
      <c r="O90" s="143">
        <v>4.3769622138378143E-2</v>
      </c>
      <c r="P90" s="143" t="s">
        <v>445</v>
      </c>
      <c r="Q90" s="143" t="s">
        <v>445</v>
      </c>
      <c r="R90" s="143">
        <v>0.18075870385716894</v>
      </c>
      <c r="S90" s="143">
        <v>7.32379808358837</v>
      </c>
      <c r="T90" s="143">
        <v>0.30022890968776667</v>
      </c>
      <c r="U90" s="143">
        <v>4.2741901849559734E-2</v>
      </c>
      <c r="V90" s="143">
        <v>4.2384150248175754</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20.3</v>
      </c>
      <c r="AL90" s="146" t="s">
        <v>447</v>
      </c>
    </row>
    <row r="91" spans="1:38" s="2" customFormat="1" ht="26.25" customHeight="1" thickBot="1" x14ac:dyDescent="0.25">
      <c r="A91" s="70" t="s">
        <v>209</v>
      </c>
      <c r="B91" s="74" t="s">
        <v>405</v>
      </c>
      <c r="C91" s="76" t="s">
        <v>229</v>
      </c>
      <c r="D91" s="72"/>
      <c r="E91" s="143">
        <v>1.0597639740597412E-2</v>
      </c>
      <c r="F91" s="143">
        <v>2.8461208841999996E-2</v>
      </c>
      <c r="G91" s="143">
        <v>1.4975309540071259E-4</v>
      </c>
      <c r="H91" s="143">
        <v>2.4403722457499999E-2</v>
      </c>
      <c r="I91" s="143">
        <v>0.16134676124242153</v>
      </c>
      <c r="J91" s="143">
        <v>0.16372595114882094</v>
      </c>
      <c r="K91" s="143">
        <v>0.16421735948505306</v>
      </c>
      <c r="L91" s="143">
        <v>6.3508482539999994E-2</v>
      </c>
      <c r="M91" s="143">
        <v>0.3243654171464288</v>
      </c>
      <c r="N91" s="143">
        <v>3.8876300262966443E-2</v>
      </c>
      <c r="O91" s="143">
        <v>3.1827630204169885E-2</v>
      </c>
      <c r="P91" s="143">
        <v>2.8264657078942442E-6</v>
      </c>
      <c r="Q91" s="143">
        <v>6.595086651753236E-5</v>
      </c>
      <c r="R91" s="143">
        <v>7.7355903584474042E-4</v>
      </c>
      <c r="S91" s="143">
        <v>5.3770921520965687E-2</v>
      </c>
      <c r="T91" s="143">
        <v>1.7364734165470654E-2</v>
      </c>
      <c r="U91" s="143" t="s">
        <v>457</v>
      </c>
      <c r="V91" s="143">
        <v>2.8769771232412339E-2</v>
      </c>
      <c r="W91" s="143">
        <v>5.8804150500000013E-4</v>
      </c>
      <c r="X91" s="143">
        <v>6.9580352804999993E-4</v>
      </c>
      <c r="Y91" s="143">
        <v>2.8636253674999999E-4</v>
      </c>
      <c r="Z91" s="143">
        <v>2.8636253674999999E-4</v>
      </c>
      <c r="AA91" s="143">
        <v>2.8636253674999999E-4</v>
      </c>
      <c r="AB91" s="143">
        <v>1.5548911383E-3</v>
      </c>
      <c r="AC91" s="143" t="s">
        <v>457</v>
      </c>
      <c r="AD91" s="143" t="s">
        <v>457</v>
      </c>
      <c r="AE91" s="149"/>
      <c r="AF91" s="145" t="s">
        <v>430</v>
      </c>
      <c r="AG91" s="145" t="s">
        <v>430</v>
      </c>
      <c r="AH91" s="145" t="s">
        <v>430</v>
      </c>
      <c r="AI91" s="145" t="s">
        <v>430</v>
      </c>
      <c r="AJ91" s="145" t="s">
        <v>430</v>
      </c>
      <c r="AK91" s="145">
        <v>5880.4150499999996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14.332097451310577</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2.8294896969667814E-7</v>
      </c>
      <c r="X98" s="143" t="s">
        <v>457</v>
      </c>
      <c r="Y98" s="143" t="s">
        <v>457</v>
      </c>
      <c r="Z98" s="143" t="s">
        <v>457</v>
      </c>
      <c r="AA98" s="143" t="s">
        <v>457</v>
      </c>
      <c r="AB98" s="143" t="s">
        <v>457</v>
      </c>
      <c r="AC98" s="143" t="s">
        <v>457</v>
      </c>
      <c r="AD98" s="143">
        <v>3.3886104155290797E-3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4.1067614362221193E-2</v>
      </c>
      <c r="F99" s="143">
        <v>7.1812761551079847</v>
      </c>
      <c r="G99" s="143" t="s">
        <v>430</v>
      </c>
      <c r="H99" s="143">
        <v>10.566128864535932</v>
      </c>
      <c r="I99" s="143">
        <v>0.14893616125993328</v>
      </c>
      <c r="J99" s="143">
        <v>0.22802885765213596</v>
      </c>
      <c r="K99" s="143">
        <v>0.50025850568719943</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1059.6500000000001</v>
      </c>
      <c r="AL99" s="146" t="s">
        <v>246</v>
      </c>
    </row>
    <row r="100" spans="1:38" s="2" customFormat="1" ht="26.25" customHeight="1" thickBot="1" x14ac:dyDescent="0.25">
      <c r="A100" s="70" t="s">
        <v>244</v>
      </c>
      <c r="B100" s="70" t="s">
        <v>247</v>
      </c>
      <c r="C100" s="71" t="s">
        <v>409</v>
      </c>
      <c r="D100" s="84"/>
      <c r="E100" s="143">
        <v>0.54921234328899338</v>
      </c>
      <c r="F100" s="143">
        <v>26.090146383989097</v>
      </c>
      <c r="G100" s="143" t="s">
        <v>430</v>
      </c>
      <c r="H100" s="143">
        <v>30.573411278849324</v>
      </c>
      <c r="I100" s="143">
        <v>0.30994342884187404</v>
      </c>
      <c r="J100" s="143">
        <v>0.46814588373603799</v>
      </c>
      <c r="K100" s="143">
        <v>1.0297181157925792</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5767.9279999999999</v>
      </c>
      <c r="AL100" s="146" t="s">
        <v>246</v>
      </c>
    </row>
    <row r="101" spans="1:38" s="2" customFormat="1" ht="26.25" customHeight="1" thickBot="1" x14ac:dyDescent="0.25">
      <c r="A101" s="70" t="s">
        <v>244</v>
      </c>
      <c r="B101" s="70" t="s">
        <v>248</v>
      </c>
      <c r="C101" s="71" t="s">
        <v>249</v>
      </c>
      <c r="D101" s="84"/>
      <c r="E101" s="143">
        <v>5.1033897215888482E-2</v>
      </c>
      <c r="F101" s="143">
        <v>0.37722856978905683</v>
      </c>
      <c r="G101" s="143" t="s">
        <v>430</v>
      </c>
      <c r="H101" s="143">
        <v>1.1832392957851157</v>
      </c>
      <c r="I101" s="143">
        <v>9.1614575747397241E-3</v>
      </c>
      <c r="J101" s="143">
        <v>2.7484372724219174E-2</v>
      </c>
      <c r="K101" s="143">
        <v>6.4130203023178081E-2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5105.4129999999996</v>
      </c>
      <c r="AL101" s="146" t="s">
        <v>246</v>
      </c>
    </row>
    <row r="102" spans="1:38" s="2" customFormat="1" ht="26.25" customHeight="1" thickBot="1" x14ac:dyDescent="0.25">
      <c r="A102" s="70" t="s">
        <v>244</v>
      </c>
      <c r="B102" s="70" t="s">
        <v>250</v>
      </c>
      <c r="C102" s="71" t="s">
        <v>387</v>
      </c>
      <c r="D102" s="84"/>
      <c r="E102" s="143">
        <v>2.202547099542857E-3</v>
      </c>
      <c r="F102" s="143">
        <v>2.3890200871476015</v>
      </c>
      <c r="G102" s="143" t="s">
        <v>430</v>
      </c>
      <c r="H102" s="143">
        <v>4.5719262592338685</v>
      </c>
      <c r="I102" s="143">
        <v>7.7849E-3</v>
      </c>
      <c r="J102" s="143">
        <v>0.17561750000000001</v>
      </c>
      <c r="K102" s="143">
        <v>1.1990190000000001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1486.45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1.2723725595448737E-3</v>
      </c>
      <c r="F104" s="143">
        <v>1.4137277466226602E-3</v>
      </c>
      <c r="G104" s="143" t="s">
        <v>430</v>
      </c>
      <c r="H104" s="143">
        <v>1.7412657027657319E-2</v>
      </c>
      <c r="I104" s="143">
        <v>1.9281935342465756E-5</v>
      </c>
      <c r="J104" s="143">
        <v>5.7845806027397265E-5</v>
      </c>
      <c r="K104" s="143">
        <v>1.3497354739726032E-4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8.9</v>
      </c>
      <c r="AL104" s="146" t="s">
        <v>246</v>
      </c>
    </row>
    <row r="105" spans="1:38" s="2" customFormat="1" ht="26.25" customHeight="1" thickBot="1" x14ac:dyDescent="0.25">
      <c r="A105" s="70" t="s">
        <v>244</v>
      </c>
      <c r="B105" s="70" t="s">
        <v>255</v>
      </c>
      <c r="C105" s="71" t="s">
        <v>256</v>
      </c>
      <c r="D105" s="84"/>
      <c r="E105" s="143">
        <v>3.4889361740423022E-2</v>
      </c>
      <c r="F105" s="143">
        <v>0.17641766979316273</v>
      </c>
      <c r="G105" s="143" t="s">
        <v>430</v>
      </c>
      <c r="H105" s="143">
        <v>0.81741330939023737</v>
      </c>
      <c r="I105" s="143">
        <v>6.6072328767123288E-3</v>
      </c>
      <c r="J105" s="143">
        <v>1.0382794520547944E-2</v>
      </c>
      <c r="K105" s="143">
        <v>2.2653369863013698E-2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95.7</v>
      </c>
      <c r="AL105" s="146" t="s">
        <v>246</v>
      </c>
    </row>
    <row r="106" spans="1:38" s="2" customFormat="1" ht="26.25" customHeight="1" thickBot="1" x14ac:dyDescent="0.25">
      <c r="A106" s="70" t="s">
        <v>244</v>
      </c>
      <c r="B106" s="70" t="s">
        <v>257</v>
      </c>
      <c r="C106" s="71" t="s">
        <v>258</v>
      </c>
      <c r="D106" s="84"/>
      <c r="E106" s="143">
        <v>2.187420798772603E-3</v>
      </c>
      <c r="F106" s="143">
        <v>8.8460607394550486E-3</v>
      </c>
      <c r="G106" s="143" t="s">
        <v>430</v>
      </c>
      <c r="H106" s="143">
        <v>5.1248483347350292E-2</v>
      </c>
      <c r="I106" s="143">
        <v>4.3397260273972605E-4</v>
      </c>
      <c r="J106" s="143">
        <v>6.9435616438356159E-4</v>
      </c>
      <c r="K106" s="143">
        <v>1.4755068493150687E-3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8.8000000000000007</v>
      </c>
      <c r="AL106" s="146" t="s">
        <v>246</v>
      </c>
    </row>
    <row r="107" spans="1:38" s="2" customFormat="1" ht="26.25" customHeight="1" thickBot="1" x14ac:dyDescent="0.25">
      <c r="A107" s="70" t="s">
        <v>244</v>
      </c>
      <c r="B107" s="70" t="s">
        <v>259</v>
      </c>
      <c r="C107" s="71" t="s">
        <v>380</v>
      </c>
      <c r="D107" s="84"/>
      <c r="E107" s="143">
        <v>1.4899112426311683E-2</v>
      </c>
      <c r="F107" s="143">
        <v>0.29914500000000005</v>
      </c>
      <c r="G107" s="143" t="s">
        <v>430</v>
      </c>
      <c r="H107" s="143">
        <v>0.45972051319240709</v>
      </c>
      <c r="I107" s="143">
        <v>5.4390000000000003E-3</v>
      </c>
      <c r="J107" s="143">
        <v>7.2520000000000001E-2</v>
      </c>
      <c r="K107" s="143">
        <v>0.34447000000000005</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1813</v>
      </c>
      <c r="AL107" s="146" t="s">
        <v>246</v>
      </c>
    </row>
    <row r="108" spans="1:38" s="2" customFormat="1" ht="26.25" customHeight="1" thickBot="1" x14ac:dyDescent="0.25">
      <c r="A108" s="70" t="s">
        <v>244</v>
      </c>
      <c r="B108" s="70" t="s">
        <v>260</v>
      </c>
      <c r="C108" s="71" t="s">
        <v>381</v>
      </c>
      <c r="D108" s="84"/>
      <c r="E108" s="143">
        <v>5.6936618495999999E-2</v>
      </c>
      <c r="F108" s="143">
        <v>1.0471679999999999</v>
      </c>
      <c r="G108" s="143" t="s">
        <v>430</v>
      </c>
      <c r="H108" s="143">
        <v>1.1760024752640001</v>
      </c>
      <c r="I108" s="143">
        <v>1.9392E-2</v>
      </c>
      <c r="J108" s="143">
        <v>0.19392000000000001</v>
      </c>
      <c r="K108" s="143">
        <v>0.38784000000000002</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9696</v>
      </c>
      <c r="AL108" s="146" t="s">
        <v>246</v>
      </c>
    </row>
    <row r="109" spans="1:38" s="2" customFormat="1" ht="26.25" customHeight="1" thickBot="1" x14ac:dyDescent="0.25">
      <c r="A109" s="70" t="s">
        <v>244</v>
      </c>
      <c r="B109" s="70" t="s">
        <v>261</v>
      </c>
      <c r="C109" s="71" t="s">
        <v>382</v>
      </c>
      <c r="D109" s="84"/>
      <c r="E109" s="143">
        <v>3.0543352320000005E-2</v>
      </c>
      <c r="F109" s="143">
        <v>0.65041889999999991</v>
      </c>
      <c r="G109" s="143" t="s">
        <v>430</v>
      </c>
      <c r="H109" s="143">
        <v>0.87870875136000015</v>
      </c>
      <c r="I109" s="143">
        <v>2.6602000000000001E-2</v>
      </c>
      <c r="J109" s="143">
        <v>0.14631099999999997</v>
      </c>
      <c r="K109" s="143">
        <v>0.14631099999999997</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1330.1</v>
      </c>
      <c r="AL109" s="146" t="s">
        <v>246</v>
      </c>
    </row>
    <row r="110" spans="1:38" s="2" customFormat="1" ht="26.25" customHeight="1" thickBot="1" x14ac:dyDescent="0.25">
      <c r="A110" s="70" t="s">
        <v>244</v>
      </c>
      <c r="B110" s="70" t="s">
        <v>262</v>
      </c>
      <c r="C110" s="71" t="s">
        <v>383</v>
      </c>
      <c r="D110" s="84"/>
      <c r="E110" s="143">
        <v>5.9063928418427881E-3</v>
      </c>
      <c r="F110" s="143">
        <v>0.20500253112000003</v>
      </c>
      <c r="G110" s="143" t="s">
        <v>430</v>
      </c>
      <c r="H110" s="143">
        <v>0.12316890202230711</v>
      </c>
      <c r="I110" s="143">
        <v>8.4836097333333329E-3</v>
      </c>
      <c r="J110" s="143">
        <v>5.9682412533333333E-2</v>
      </c>
      <c r="K110" s="143">
        <v>5.9682412533333333E-2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419.22807999999998</v>
      </c>
      <c r="AL110" s="146" t="s">
        <v>246</v>
      </c>
    </row>
    <row r="111" spans="1:38" s="2" customFormat="1" ht="26.25" customHeight="1" thickBot="1" x14ac:dyDescent="0.25">
      <c r="A111" s="70" t="s">
        <v>244</v>
      </c>
      <c r="B111" s="70" t="s">
        <v>263</v>
      </c>
      <c r="C111" s="71" t="s">
        <v>377</v>
      </c>
      <c r="D111" s="84"/>
      <c r="E111" s="143">
        <v>1.044935050414217E-2</v>
      </c>
      <c r="F111" s="143">
        <v>0.29010681100000002</v>
      </c>
      <c r="G111" s="143" t="s">
        <v>430</v>
      </c>
      <c r="H111" s="143">
        <v>0.27924316495774215</v>
      </c>
      <c r="I111" s="143">
        <v>5.969506666666667E-4</v>
      </c>
      <c r="J111" s="143">
        <v>1.1939013333333334E-3</v>
      </c>
      <c r="K111" s="143">
        <v>2.6862779999999998E-3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158.93766666666664</v>
      </c>
      <c r="AL111" s="146" t="s">
        <v>246</v>
      </c>
    </row>
    <row r="112" spans="1:38" s="2" customFormat="1" ht="26.25" customHeight="1" thickBot="1" x14ac:dyDescent="0.25">
      <c r="A112" s="70" t="s">
        <v>264</v>
      </c>
      <c r="B112" s="70" t="s">
        <v>265</v>
      </c>
      <c r="C112" s="71" t="s">
        <v>266</v>
      </c>
      <c r="D112" s="72"/>
      <c r="E112" s="143">
        <v>11.887317990096125</v>
      </c>
      <c r="F112" s="143" t="s">
        <v>430</v>
      </c>
      <c r="G112" s="143" t="s">
        <v>430</v>
      </c>
      <c r="H112" s="143">
        <v>9.7464010000000005</v>
      </c>
      <c r="I112" s="143">
        <v>0.27773999999999999</v>
      </c>
      <c r="J112" s="143">
        <v>7.2212399999999999</v>
      </c>
      <c r="K112" s="143">
        <v>7.2212399999999999</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308959699.99999994</v>
      </c>
      <c r="AL112" s="146" t="s">
        <v>438</v>
      </c>
    </row>
    <row r="113" spans="1:38" s="2" customFormat="1" ht="26.25" customHeight="1" thickBot="1" x14ac:dyDescent="0.25">
      <c r="A113" s="70" t="s">
        <v>264</v>
      </c>
      <c r="B113" s="85" t="s">
        <v>267</v>
      </c>
      <c r="C113" s="86" t="s">
        <v>268</v>
      </c>
      <c r="D113" s="72"/>
      <c r="E113" s="143">
        <v>5.4581775185780499</v>
      </c>
      <c r="F113" s="143" t="s">
        <v>457</v>
      </c>
      <c r="G113" s="143" t="s">
        <v>430</v>
      </c>
      <c r="H113" s="143">
        <v>32.799019775303847</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141861847.23009861</v>
      </c>
      <c r="AL113" s="146" t="s">
        <v>451</v>
      </c>
    </row>
    <row r="114" spans="1:38" s="2" customFormat="1" ht="26.25" customHeight="1" thickBot="1" x14ac:dyDescent="0.25">
      <c r="A114" s="70" t="s">
        <v>264</v>
      </c>
      <c r="B114" s="85" t="s">
        <v>269</v>
      </c>
      <c r="C114" s="86" t="s">
        <v>388</v>
      </c>
      <c r="D114" s="72"/>
      <c r="E114" s="143">
        <v>0.12279677272308256</v>
      </c>
      <c r="F114" s="143" t="s">
        <v>457</v>
      </c>
      <c r="G114" s="143" t="s">
        <v>430</v>
      </c>
      <c r="H114" s="143">
        <v>0.41490460944201996</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3191573.9187847688</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296848699.41025627</v>
      </c>
      <c r="AL115" s="146" t="s">
        <v>453</v>
      </c>
    </row>
    <row r="116" spans="1:38" s="2" customFormat="1" ht="26.25" customHeight="1" thickBot="1" x14ac:dyDescent="0.25">
      <c r="A116" s="70" t="s">
        <v>264</v>
      </c>
      <c r="B116" s="70" t="s">
        <v>272</v>
      </c>
      <c r="C116" s="76" t="s">
        <v>410</v>
      </c>
      <c r="D116" s="72"/>
      <c r="E116" s="143">
        <v>11.421343575994465</v>
      </c>
      <c r="F116" s="143" t="s">
        <v>457</v>
      </c>
      <c r="G116" s="143" t="s">
        <v>430</v>
      </c>
      <c r="H116" s="143">
        <v>13.555476922996338</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4.968292E-3</v>
      </c>
      <c r="J119" s="143">
        <v>3.9746336E-2</v>
      </c>
      <c r="K119" s="143">
        <v>0.12420730000000001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1242.0730000000001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9.844799999999999E-3</v>
      </c>
      <c r="J120" s="143">
        <v>6.1530000000000001E-2</v>
      </c>
      <c r="K120" s="143">
        <v>0.24612000000000001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2461.1999999999998</v>
      </c>
      <c r="AL120" s="146" t="s">
        <v>450</v>
      </c>
    </row>
    <row r="121" spans="1:38" s="2" customFormat="1" ht="26.25" customHeight="1" thickBot="1" x14ac:dyDescent="0.25">
      <c r="A121" s="70" t="s">
        <v>264</v>
      </c>
      <c r="B121" s="70" t="s">
        <v>280</v>
      </c>
      <c r="C121" s="76" t="s">
        <v>281</v>
      </c>
      <c r="D121" s="73"/>
      <c r="E121" s="143" t="s">
        <v>457</v>
      </c>
      <c r="F121" s="143">
        <v>0.66189667725032797</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2.1634208333333329</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0.29351924499876175</v>
      </c>
      <c r="G125" s="143" t="s">
        <v>430</v>
      </c>
      <c r="H125" s="143" t="s">
        <v>430</v>
      </c>
      <c r="I125" s="143">
        <v>6.6413952000000007E-5</v>
      </c>
      <c r="J125" s="143">
        <v>4.4074713600000001E-4</v>
      </c>
      <c r="K125" s="143">
        <v>9.3180787200000008E-4</v>
      </c>
      <c r="L125" s="143" t="s">
        <v>457</v>
      </c>
      <c r="M125" s="143" t="s">
        <v>430</v>
      </c>
      <c r="N125" s="143" t="s">
        <v>430</v>
      </c>
      <c r="O125" s="143" t="s">
        <v>430</v>
      </c>
      <c r="P125" s="143">
        <v>2.201396197245057E-2</v>
      </c>
      <c r="Q125" s="143" t="s">
        <v>430</v>
      </c>
      <c r="R125" s="143" t="s">
        <v>430</v>
      </c>
      <c r="S125" s="143" t="s">
        <v>430</v>
      </c>
      <c r="T125" s="143" t="s">
        <v>430</v>
      </c>
      <c r="U125" s="143" t="s">
        <v>430</v>
      </c>
      <c r="V125" s="143" t="s">
        <v>430</v>
      </c>
      <c r="W125" s="143">
        <v>9.2636846169643544E-2</v>
      </c>
      <c r="X125" s="143" t="s">
        <v>430</v>
      </c>
      <c r="Y125" s="143" t="s">
        <v>430</v>
      </c>
      <c r="Z125" s="143" t="s">
        <v>430</v>
      </c>
      <c r="AA125" s="143" t="s">
        <v>430</v>
      </c>
      <c r="AB125" s="143" t="s">
        <v>430</v>
      </c>
      <c r="AC125" s="143" t="s">
        <v>430</v>
      </c>
      <c r="AD125" s="143">
        <v>2.9611676044122865E-2</v>
      </c>
      <c r="AE125" s="149"/>
      <c r="AF125" s="145" t="s">
        <v>430</v>
      </c>
      <c r="AG125" s="145" t="s">
        <v>430</v>
      </c>
      <c r="AH125" s="145" t="s">
        <v>430</v>
      </c>
      <c r="AI125" s="145" t="s">
        <v>430</v>
      </c>
      <c r="AJ125" s="145" t="s">
        <v>430</v>
      </c>
      <c r="AK125" s="145">
        <v>1987.575</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2.3004480000000001E-2</v>
      </c>
      <c r="I126" s="143" t="s">
        <v>457</v>
      </c>
      <c r="J126" s="143" t="s">
        <v>457</v>
      </c>
      <c r="K126" s="143" t="s">
        <v>457</v>
      </c>
      <c r="L126" s="143" t="s">
        <v>457</v>
      </c>
      <c r="M126" s="143">
        <v>5.3677120000000002E-2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1.8181259999999998E-2</v>
      </c>
      <c r="F129" s="143">
        <v>0.15464520000000001</v>
      </c>
      <c r="G129" s="143">
        <v>9.8220600000000001E-4</v>
      </c>
      <c r="H129" s="143" t="s">
        <v>457</v>
      </c>
      <c r="I129" s="143">
        <v>8.3591999999999995E-5</v>
      </c>
      <c r="J129" s="143">
        <v>1.46286E-4</v>
      </c>
      <c r="K129" s="143">
        <v>2.0898000000000002E-4</v>
      </c>
      <c r="L129" s="143">
        <v>2.9257199999999999E-6</v>
      </c>
      <c r="M129" s="143">
        <v>1.4628600000000001E-3</v>
      </c>
      <c r="N129" s="143">
        <v>2.7167400000000001E-2</v>
      </c>
      <c r="O129" s="143">
        <v>2.0898000000000002E-3</v>
      </c>
      <c r="P129" s="143">
        <v>1.170288E-3</v>
      </c>
      <c r="Q129" s="143">
        <v>0.65325282335214574</v>
      </c>
      <c r="R129" s="143">
        <v>0.63115450684040764</v>
      </c>
      <c r="S129" s="143">
        <v>0.34822317618781118</v>
      </c>
      <c r="T129" s="143">
        <v>2.92572E-4</v>
      </c>
      <c r="U129" s="143" t="s">
        <v>445</v>
      </c>
      <c r="V129" s="143" t="s">
        <v>457</v>
      </c>
      <c r="W129" s="143">
        <v>1.1139652941684703</v>
      </c>
      <c r="X129" s="143">
        <v>3.1346999999999998E-6</v>
      </c>
      <c r="Y129" s="143">
        <v>1.35837E-5</v>
      </c>
      <c r="Z129" s="143">
        <v>1.35837E-5</v>
      </c>
      <c r="AA129" s="143" t="s">
        <v>457</v>
      </c>
      <c r="AB129" s="143">
        <v>3.0302099999999999E-5</v>
      </c>
      <c r="AC129" s="143">
        <v>1.0449E-2</v>
      </c>
      <c r="AD129" s="143">
        <v>1.6028766E-2</v>
      </c>
      <c r="AE129" s="149"/>
      <c r="AF129" s="145" t="s">
        <v>430</v>
      </c>
      <c r="AG129" s="145" t="s">
        <v>430</v>
      </c>
      <c r="AH129" s="145" t="s">
        <v>430</v>
      </c>
      <c r="AI129" s="145" t="s">
        <v>430</v>
      </c>
      <c r="AJ129" s="145" t="s">
        <v>430</v>
      </c>
      <c r="AK129" s="145">
        <v>20.898</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3.1350000000000002E-3</v>
      </c>
      <c r="F133" s="143">
        <v>4.9400000000000001E-5</v>
      </c>
      <c r="G133" s="143">
        <v>4.2940000000000003E-4</v>
      </c>
      <c r="H133" s="143" t="s">
        <v>457</v>
      </c>
      <c r="I133" s="143">
        <v>1.3186E-4</v>
      </c>
      <c r="J133" s="143">
        <v>1.3186E-4</v>
      </c>
      <c r="K133" s="143">
        <v>1.4652799999999999E-4</v>
      </c>
      <c r="L133" s="143" t="s">
        <v>457</v>
      </c>
      <c r="M133" s="143">
        <v>5.3200000000000003E-4</v>
      </c>
      <c r="N133" s="143">
        <v>1.14114E-4</v>
      </c>
      <c r="O133" s="143">
        <v>1.9114E-5</v>
      </c>
      <c r="P133" s="143">
        <v>5.6620000000000004E-3</v>
      </c>
      <c r="Q133" s="143">
        <v>5.1718000000000002E-5</v>
      </c>
      <c r="R133" s="143">
        <v>5.1528000000000005E-5</v>
      </c>
      <c r="S133" s="143">
        <v>4.7233999999999995E-5</v>
      </c>
      <c r="T133" s="143">
        <v>6.5853999999999997E-5</v>
      </c>
      <c r="U133" s="143">
        <v>7.5164000000000001E-5</v>
      </c>
      <c r="V133" s="143">
        <v>6.0845599999999995E-4</v>
      </c>
      <c r="W133" s="143">
        <v>1.026E-4</v>
      </c>
      <c r="X133" s="143">
        <v>5.0159999999999994E-8</v>
      </c>
      <c r="Y133" s="143">
        <v>2.7398000000000002E-8</v>
      </c>
      <c r="Z133" s="143">
        <v>2.4471999999999999E-8</v>
      </c>
      <c r="AA133" s="143">
        <v>2.6562E-8</v>
      </c>
      <c r="AB133" s="143">
        <v>1.2859199999999999E-7</v>
      </c>
      <c r="AC133" s="143">
        <v>5.6999999999999998E-4</v>
      </c>
      <c r="AD133" s="143">
        <v>1.5579999999999999E-3</v>
      </c>
      <c r="AE133" s="149"/>
      <c r="AF133" s="145" t="s">
        <v>430</v>
      </c>
      <c r="AG133" s="145" t="s">
        <v>430</v>
      </c>
      <c r="AH133" s="145" t="s">
        <v>430</v>
      </c>
      <c r="AI133" s="145" t="s">
        <v>430</v>
      </c>
      <c r="AJ133" s="145" t="s">
        <v>430</v>
      </c>
      <c r="AK133" s="145">
        <v>3800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1.1425103999999999</v>
      </c>
      <c r="X135" s="143">
        <v>3.4084893599999993E-4</v>
      </c>
      <c r="Y135" s="143">
        <v>1.5423890399999998E-3</v>
      </c>
      <c r="Z135" s="143">
        <v>1.5423890399999998E-3</v>
      </c>
      <c r="AA135" s="143" t="s">
        <v>457</v>
      </c>
      <c r="AB135" s="143">
        <v>3.4256270159999996E-3</v>
      </c>
      <c r="AC135" s="143" t="s">
        <v>457</v>
      </c>
      <c r="AD135" s="143">
        <v>1.9422676799999996</v>
      </c>
      <c r="AE135" s="149"/>
      <c r="AF135" s="145" t="s">
        <v>430</v>
      </c>
      <c r="AG135" s="145" t="s">
        <v>430</v>
      </c>
      <c r="AH135" s="145" t="s">
        <v>430</v>
      </c>
      <c r="AI135" s="145" t="s">
        <v>430</v>
      </c>
      <c r="AJ135" s="145" t="s">
        <v>430</v>
      </c>
      <c r="AK135" s="145">
        <v>3.8083679999999993</v>
      </c>
      <c r="AL135" s="146" t="s">
        <v>454</v>
      </c>
    </row>
    <row r="136" spans="1:38" s="2" customFormat="1" ht="26.25" customHeight="1" thickBot="1" x14ac:dyDescent="0.25">
      <c r="A136" s="70" t="s">
        <v>289</v>
      </c>
      <c r="B136" s="70" t="s">
        <v>314</v>
      </c>
      <c r="C136" s="71" t="s">
        <v>315</v>
      </c>
      <c r="D136" s="72"/>
      <c r="E136" s="143" t="s">
        <v>430</v>
      </c>
      <c r="F136" s="143">
        <v>6.9724607894999999E-3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0.42649782000000003</v>
      </c>
      <c r="J139" s="143">
        <v>0.42649782000000003</v>
      </c>
      <c r="K139" s="143">
        <v>0.42649782000000003</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5.0628325797364244</v>
      </c>
      <c r="X139" s="143">
        <v>1.3442889271408137E-2</v>
      </c>
      <c r="Y139" s="143">
        <v>1.5895301386210984E-2</v>
      </c>
      <c r="Z139" s="143">
        <v>5.6381919647202723E-3</v>
      </c>
      <c r="AA139" s="143">
        <v>9.3464227518848296E-4</v>
      </c>
      <c r="AB139" s="143">
        <v>3.5911024897527871E-2</v>
      </c>
      <c r="AC139" s="143" t="s">
        <v>457</v>
      </c>
      <c r="AD139" s="143">
        <v>5.5853259452072361</v>
      </c>
      <c r="AE139" s="149"/>
      <c r="AF139" s="145" t="s">
        <v>430</v>
      </c>
      <c r="AG139" s="145" t="s">
        <v>430</v>
      </c>
      <c r="AH139" s="145" t="s">
        <v>430</v>
      </c>
      <c r="AI139" s="145" t="s">
        <v>430</v>
      </c>
      <c r="AJ139" s="145" t="s">
        <v>430</v>
      </c>
      <c r="AK139" s="145">
        <v>2.008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147.89235907658801</v>
      </c>
      <c r="F141" s="20">
        <f t="shared" ref="F141:AI141" si="0">SUM(F14:F140)</f>
        <v>112.19356702009638</v>
      </c>
      <c r="G141" s="20">
        <f t="shared" si="0"/>
        <v>45.68330114477989</v>
      </c>
      <c r="H141" s="20">
        <f t="shared" si="0"/>
        <v>109.62883085130068</v>
      </c>
      <c r="I141" s="20">
        <f t="shared" si="0"/>
        <v>18.09153039936341</v>
      </c>
      <c r="J141" s="20">
        <f t="shared" si="0"/>
        <v>39.338242747738931</v>
      </c>
      <c r="K141" s="20">
        <f t="shared" si="0"/>
        <v>91.217781345911817</v>
      </c>
      <c r="L141" s="20">
        <f t="shared" si="0"/>
        <v>3.4960557628812801</v>
      </c>
      <c r="M141" s="20">
        <f t="shared" si="0"/>
        <v>177.05822418692952</v>
      </c>
      <c r="N141" s="20">
        <f t="shared" si="0"/>
        <v>7.39185059958651</v>
      </c>
      <c r="O141" s="20">
        <f t="shared" si="0"/>
        <v>0.33007474314716617</v>
      </c>
      <c r="P141" s="20">
        <f t="shared" si="0"/>
        <v>0.41463647770934348</v>
      </c>
      <c r="Q141" s="20">
        <f t="shared" si="0"/>
        <v>1.3752076254003476</v>
      </c>
      <c r="R141" s="20">
        <f>SUM(R14:R140)</f>
        <v>3.0771947394975401</v>
      </c>
      <c r="S141" s="20">
        <f t="shared" si="0"/>
        <v>22.81466166701469</v>
      </c>
      <c r="T141" s="20">
        <f t="shared" si="0"/>
        <v>20.422252117646721</v>
      </c>
      <c r="U141" s="20">
        <f t="shared" si="0"/>
        <v>4.2016901707361951</v>
      </c>
      <c r="V141" s="20">
        <f t="shared" si="0"/>
        <v>23.219208974701662</v>
      </c>
      <c r="W141" s="20">
        <f t="shared" si="0"/>
        <v>29.482302568899826</v>
      </c>
      <c r="X141" s="20">
        <f t="shared" si="0"/>
        <v>5.3748958352520129</v>
      </c>
      <c r="Y141" s="20">
        <f t="shared" si="0"/>
        <v>8.3302672626367382</v>
      </c>
      <c r="Z141" s="20">
        <f t="shared" si="0"/>
        <v>3.1121926437765937</v>
      </c>
      <c r="AA141" s="20">
        <f t="shared" si="0"/>
        <v>2.6484175232837677</v>
      </c>
      <c r="AB141" s="20">
        <f t="shared" si="0"/>
        <v>19.46577326494911</v>
      </c>
      <c r="AC141" s="20">
        <f t="shared" si="0"/>
        <v>2.6600442456601154</v>
      </c>
      <c r="AD141" s="20">
        <f t="shared" si="0"/>
        <v>12.130965980284483</v>
      </c>
      <c r="AE141" s="61"/>
      <c r="AF141" s="158">
        <f t="shared" si="0"/>
        <v>338140.67114999605</v>
      </c>
      <c r="AG141" s="158">
        <f t="shared" si="0"/>
        <v>95858.314238020161</v>
      </c>
      <c r="AH141" s="158">
        <f t="shared" si="0"/>
        <v>188522.92600630937</v>
      </c>
      <c r="AI141" s="158">
        <f t="shared" si="0"/>
        <v>6785.2277426093515</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16.49450838402937</v>
      </c>
      <c r="F143" s="12">
        <v>7.1142037964373674</v>
      </c>
      <c r="G143" s="12">
        <v>7.813003226974817E-2</v>
      </c>
      <c r="H143" s="12">
        <v>2.0035009058379267</v>
      </c>
      <c r="I143" s="12">
        <v>0.7882349046650805</v>
      </c>
      <c r="J143" s="12">
        <v>0.78823490466508028</v>
      </c>
      <c r="K143" s="12">
        <v>0.78823490466507984</v>
      </c>
      <c r="L143" s="12">
        <v>0.62575272892129208</v>
      </c>
      <c r="M143" s="12">
        <v>101.41014704409902</v>
      </c>
      <c r="N143" s="12">
        <v>4.472809920891091E-2</v>
      </c>
      <c r="O143" s="12">
        <v>3.784027704669356E-4</v>
      </c>
      <c r="P143" s="12">
        <v>1.9357968510593893E-2</v>
      </c>
      <c r="Q143" s="12">
        <v>5.9078373966266098E-4</v>
      </c>
      <c r="R143" s="12">
        <v>1.8340432027253818E-2</v>
      </c>
      <c r="S143" s="12">
        <v>1.275592620059918E-2</v>
      </c>
      <c r="T143" s="12">
        <v>4.0039381009358962E-3</v>
      </c>
      <c r="U143" s="12">
        <v>4.2476193839145065E-4</v>
      </c>
      <c r="V143" s="12">
        <v>7.1476494872324825E-2</v>
      </c>
      <c r="W143" s="12">
        <v>1.6428932000000001</v>
      </c>
      <c r="X143" s="12">
        <v>4.12025775799E-2</v>
      </c>
      <c r="Y143" s="12">
        <v>4.6241090285100005E-2</v>
      </c>
      <c r="Z143" s="12">
        <v>3.5560502524800003E-2</v>
      </c>
      <c r="AA143" s="12">
        <v>4.1247546487300002E-2</v>
      </c>
      <c r="AB143" s="12">
        <v>0.1642517168771</v>
      </c>
      <c r="AC143" s="12">
        <v>1.6415224E-3</v>
      </c>
      <c r="AD143" s="12">
        <v>3.1345720000000002E-4</v>
      </c>
      <c r="AE143" s="63"/>
      <c r="AF143" s="155">
        <v>113757.72566485677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6.408222612251981</v>
      </c>
      <c r="F144" s="12">
        <v>0.5832203720850353</v>
      </c>
      <c r="G144" s="12">
        <v>1.8631615350486991E-2</v>
      </c>
      <c r="H144" s="12">
        <v>8.2892639495225507E-3</v>
      </c>
      <c r="I144" s="12">
        <v>0.45981998507917354</v>
      </c>
      <c r="J144" s="12">
        <v>0.45981998507917343</v>
      </c>
      <c r="K144" s="12">
        <v>0.45981998507917343</v>
      </c>
      <c r="L144" s="12">
        <v>0.3672569540696598</v>
      </c>
      <c r="M144" s="12">
        <v>2.5645885613840296</v>
      </c>
      <c r="N144" s="12">
        <v>2.9774121475223598E-4</v>
      </c>
      <c r="O144" s="12">
        <v>2.590362733119113E-5</v>
      </c>
      <c r="P144" s="12">
        <v>2.7239434200668593E-3</v>
      </c>
      <c r="Q144" s="12">
        <v>5.1632526046067068E-5</v>
      </c>
      <c r="R144" s="12">
        <v>4.3552168195831829E-3</v>
      </c>
      <c r="S144" s="12">
        <v>2.9210381789701069E-3</v>
      </c>
      <c r="T144" s="12">
        <v>1.0623543856949252E-4</v>
      </c>
      <c r="U144" s="12">
        <v>5.1457797429751855E-5</v>
      </c>
      <c r="V144" s="12">
        <v>9.2571616788658818E-3</v>
      </c>
      <c r="W144" s="12">
        <v>0.4446637</v>
      </c>
      <c r="X144" s="12">
        <v>1.2681841283800002E-2</v>
      </c>
      <c r="Y144" s="12">
        <v>1.4212577669800001E-2</v>
      </c>
      <c r="Z144" s="12">
        <v>1.11508040056E-2</v>
      </c>
      <c r="AA144" s="12">
        <v>1.18092804305E-2</v>
      </c>
      <c r="AB144" s="12">
        <v>4.9854503389700003E-2</v>
      </c>
      <c r="AC144" s="12">
        <v>4.362708E-4</v>
      </c>
      <c r="AD144" s="12">
        <v>7.8976300000000005E-5</v>
      </c>
      <c r="AE144" s="63"/>
      <c r="AF144" s="155">
        <v>22158.33366179985</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22.843160634797968</v>
      </c>
      <c r="F145" s="12">
        <v>0.84158515597656725</v>
      </c>
      <c r="G145" s="12">
        <v>2.8969240662308597E-2</v>
      </c>
      <c r="H145" s="12">
        <v>1.3942411359138148E-2</v>
      </c>
      <c r="I145" s="12">
        <v>0.44362589041249961</v>
      </c>
      <c r="J145" s="12">
        <v>0.44362589041249928</v>
      </c>
      <c r="K145" s="12">
        <v>0.44362589041249945</v>
      </c>
      <c r="L145" s="12">
        <v>0.29236634291643626</v>
      </c>
      <c r="M145" s="12">
        <v>4.5420441716271656</v>
      </c>
      <c r="N145" s="12">
        <v>3.9916978259193483E-4</v>
      </c>
      <c r="O145" s="12">
        <v>3.9880397484540566E-5</v>
      </c>
      <c r="P145" s="12">
        <v>4.2236662158401817E-3</v>
      </c>
      <c r="Q145" s="12">
        <v>7.9731547628912174E-5</v>
      </c>
      <c r="R145" s="12">
        <v>6.7715660591450965E-3</v>
      </c>
      <c r="S145" s="12">
        <v>4.5410130499867066E-3</v>
      </c>
      <c r="T145" s="12">
        <v>1.5996030004069667E-4</v>
      </c>
      <c r="U145" s="12">
        <v>7.9702300288743216E-5</v>
      </c>
      <c r="V145" s="12">
        <v>1.4345536631768711E-2</v>
      </c>
      <c r="W145" s="12">
        <v>0.30292630000000004</v>
      </c>
      <c r="X145" s="12">
        <v>4.3275191191999999E-3</v>
      </c>
      <c r="Y145" s="12">
        <v>2.6205532446700004E-2</v>
      </c>
      <c r="Z145" s="12">
        <v>2.92828793761E-2</v>
      </c>
      <c r="AA145" s="12">
        <v>6.7316964079000008E-3</v>
      </c>
      <c r="AB145" s="12">
        <v>6.6547627349899996E-2</v>
      </c>
      <c r="AC145" s="12">
        <v>2.9471480000000001E-4</v>
      </c>
      <c r="AD145" s="12">
        <v>6.03174E-5</v>
      </c>
      <c r="AE145" s="63"/>
      <c r="AF145" s="155">
        <v>34422.341682475468</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3.9310122433409568E-2</v>
      </c>
      <c r="F146" s="12">
        <v>0.24619928098949895</v>
      </c>
      <c r="G146" s="12">
        <v>1.4486837902210164E-4</v>
      </c>
      <c r="H146" s="12">
        <v>3.1778579218992868E-4</v>
      </c>
      <c r="I146" s="12">
        <v>5.9595800090788929E-3</v>
      </c>
      <c r="J146" s="12">
        <v>5.9595800090788921E-3</v>
      </c>
      <c r="K146" s="12">
        <v>5.9595800090788903E-3</v>
      </c>
      <c r="L146" s="12">
        <v>8.5621317603983525E-4</v>
      </c>
      <c r="M146" s="12">
        <v>1.6495662057322402</v>
      </c>
      <c r="N146" s="12">
        <v>1.4512270805813068E-4</v>
      </c>
      <c r="O146" s="12">
        <v>9.9521496329443377E-5</v>
      </c>
      <c r="P146" s="12">
        <v>4.7112459801113842E-5</v>
      </c>
      <c r="Q146" s="12">
        <v>1.624567579348753E-6</v>
      </c>
      <c r="R146" s="12">
        <v>4.4859360875177317E-4</v>
      </c>
      <c r="S146" s="12">
        <v>1.6819349893767294E-2</v>
      </c>
      <c r="T146" s="12">
        <v>7.0087655565417276E-4</v>
      </c>
      <c r="U146" s="12">
        <v>9.908974873612521E-5</v>
      </c>
      <c r="V146" s="12">
        <v>9.897340759320512E-3</v>
      </c>
      <c r="W146" s="12">
        <v>4.1678999999999996E-3</v>
      </c>
      <c r="X146" s="12">
        <v>5.4645271400000004E-5</v>
      </c>
      <c r="Y146" s="12">
        <v>7.7072330899999997E-5</v>
      </c>
      <c r="Z146" s="12">
        <v>4.0270824200000003E-5</v>
      </c>
      <c r="AA146" s="12">
        <v>8.7011860500000001E-5</v>
      </c>
      <c r="AB146" s="12">
        <v>2.59000287E-4</v>
      </c>
      <c r="AC146" s="12">
        <v>4.1678000000000001E-6</v>
      </c>
      <c r="AD146" s="12">
        <v>1.9896E-6</v>
      </c>
      <c r="AE146" s="63"/>
      <c r="AF146" s="155">
        <v>241.47060950696792</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2.7669366952593686</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0.59298217958593136</v>
      </c>
      <c r="J148" s="12">
        <v>1.1018364485093937</v>
      </c>
      <c r="K148" s="12">
        <v>1.4606976455327929</v>
      </c>
      <c r="L148" s="12">
        <v>0.26161094831492321</v>
      </c>
      <c r="M148" s="12" t="s">
        <v>430</v>
      </c>
      <c r="N148" s="12">
        <v>1.4688817184498983</v>
      </c>
      <c r="O148" s="12">
        <v>6.8946686716629818E-3</v>
      </c>
      <c r="P148" s="12">
        <v>4.7157470768008227E-6</v>
      </c>
      <c r="Q148" s="12">
        <v>4.7157470768008238E-12</v>
      </c>
      <c r="R148" s="12">
        <v>0.54332109990482147</v>
      </c>
      <c r="S148" s="12">
        <v>11.888152978526373</v>
      </c>
      <c r="T148" s="12">
        <v>8.6545394550243654E-2</v>
      </c>
      <c r="U148" s="12">
        <v>1.1913937283754849E-2</v>
      </c>
      <c r="V148" s="12">
        <v>4.7157470768008229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61254.250878532359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0.32959075610568023</v>
      </c>
      <c r="J149" s="12">
        <v>0.60532605834049857</v>
      </c>
      <c r="K149" s="12">
        <v>1.2106521166809971</v>
      </c>
      <c r="L149" s="12">
        <v>3.6090910390366673E-2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61254.250878532359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143.64698741849185</v>
      </c>
      <c r="F152" s="14">
        <f t="shared" ref="F152:AD152" si="1">F141 + F151 + IF(AND(OR($B$4="AT",$B$4="BE",$B$4="CH",$B$4="GB",$B$4="IE",$B$4="LT",$B$4="LU",$B$4="NL"),SUM(F143:F149)&gt;0),SUM(F143:F149)-SUM(F27:F33),0)</f>
        <v>111.82296673013359</v>
      </c>
      <c r="G152" s="14">
        <f t="shared" si="1"/>
        <v>45.673867716012651</v>
      </c>
      <c r="H152" s="14">
        <f t="shared" si="1"/>
        <v>109.57264128398197</v>
      </c>
      <c r="I152" s="14">
        <f t="shared" si="1"/>
        <v>17.857244609778455</v>
      </c>
      <c r="J152" s="14">
        <f t="shared" si="1"/>
        <v>39.047335849702193</v>
      </c>
      <c r="K152" s="14">
        <f t="shared" si="1"/>
        <v>90.858239281046664</v>
      </c>
      <c r="L152" s="14">
        <f t="shared" si="1"/>
        <v>3.3445135695641226</v>
      </c>
      <c r="M152" s="14">
        <f t="shared" si="1"/>
        <v>173.5106919433419</v>
      </c>
      <c r="N152" s="14">
        <f t="shared" si="1"/>
        <v>7.2830719588510364</v>
      </c>
      <c r="O152" s="14">
        <f t="shared" si="1"/>
        <v>0.32955419412556031</v>
      </c>
      <c r="P152" s="14">
        <f t="shared" si="1"/>
        <v>0.41305682232386048</v>
      </c>
      <c r="Q152" s="14">
        <f t="shared" si="1"/>
        <v>1.3751718048652413</v>
      </c>
      <c r="R152" s="14">
        <f t="shared" si="1"/>
        <v>3.0351409362848938</v>
      </c>
      <c r="S152" s="14">
        <f t="shared" si="1"/>
        <v>21.940499007742819</v>
      </c>
      <c r="T152" s="14">
        <f t="shared" si="1"/>
        <v>20.415788154577729</v>
      </c>
      <c r="U152" s="14">
        <f t="shared" si="1"/>
        <v>4.2008164181588015</v>
      </c>
      <c r="V152" s="14">
        <f t="shared" si="1"/>
        <v>22.880206126582383</v>
      </c>
      <c r="W152" s="14">
        <f t="shared" si="1"/>
        <v>29.280357068899825</v>
      </c>
      <c r="X152" s="14">
        <f t="shared" si="1"/>
        <v>5.3697236234615131</v>
      </c>
      <c r="Y152" s="14">
        <f t="shared" si="1"/>
        <v>8.3222969612746382</v>
      </c>
      <c r="Z152" s="14">
        <f t="shared" si="1"/>
        <v>3.1050715107557938</v>
      </c>
      <c r="AA152" s="14">
        <f t="shared" si="1"/>
        <v>2.6432506673923677</v>
      </c>
      <c r="AB152" s="14">
        <f t="shared" si="1"/>
        <v>19.44034276288431</v>
      </c>
      <c r="AC152" s="14">
        <f t="shared" si="1"/>
        <v>2.6598441217601154</v>
      </c>
      <c r="AD152" s="14">
        <f t="shared" si="1"/>
        <v>12.130934876584483</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143.64698741849185</v>
      </c>
      <c r="F154" s="14">
        <f>F141 + F153 - IF(OR($B$6=2005,$B$6&gt;=2020),SUM(F99:F122),0) + IF(AND(OR($B$4="AT",$B$4="BE",$B$4="CH",$B$4="GB",$B$4="IE",$B$4="LT",$B$4="LU",$B$4="NL"),SUM(F143:F149)&gt;0),SUM(F143:F149)-SUM(F27:F33),0)</f>
        <v>111.82296673013359</v>
      </c>
      <c r="G154" s="14">
        <f>G141 + G153 + IF(AND(OR($B$4="AT",$B$4="BE",$B$4="CH",$B$4="GB",$B$4="IE",$B$4="LT",$B$4="LU",$B$4="NL"),SUM(G143:G149)&gt;0),SUM(G143:G149)-SUM(G27:G33),0)</f>
        <v>45.673867716012651</v>
      </c>
      <c r="H154" s="14">
        <f t="shared" ref="H154:AD154" si="2">H141 + H153 + IF(AND(OR($B$4="AT",$B$4="BE",$B$4="CH",$B$4="GB",$B$4="IE",$B$4="LT",$B$4="LU",$B$4="NL"),SUM(H143:H149)&gt;0),SUM(H143:H149)-SUM(H27:H33),0)</f>
        <v>109.57264128398197</v>
      </c>
      <c r="I154" s="14">
        <f t="shared" si="2"/>
        <v>17.857244609778455</v>
      </c>
      <c r="J154" s="14">
        <f t="shared" si="2"/>
        <v>39.047335849702193</v>
      </c>
      <c r="K154" s="14">
        <f t="shared" si="2"/>
        <v>90.858239281046664</v>
      </c>
      <c r="L154" s="14">
        <f t="shared" si="2"/>
        <v>3.3445135695641226</v>
      </c>
      <c r="M154" s="14">
        <f t="shared" si="2"/>
        <v>173.5106919433419</v>
      </c>
      <c r="N154" s="14">
        <f t="shared" si="2"/>
        <v>7.2830719588510364</v>
      </c>
      <c r="O154" s="14">
        <f t="shared" si="2"/>
        <v>0.32955419412556031</v>
      </c>
      <c r="P154" s="14">
        <f t="shared" si="2"/>
        <v>0.41305682232386048</v>
      </c>
      <c r="Q154" s="14">
        <f t="shared" si="2"/>
        <v>1.3751718048652413</v>
      </c>
      <c r="R154" s="14">
        <f t="shared" si="2"/>
        <v>3.0351409362848938</v>
      </c>
      <c r="S154" s="14">
        <f t="shared" si="2"/>
        <v>21.940499007742819</v>
      </c>
      <c r="T154" s="14">
        <f t="shared" si="2"/>
        <v>20.415788154577729</v>
      </c>
      <c r="U154" s="14">
        <f t="shared" si="2"/>
        <v>4.2008164181588015</v>
      </c>
      <c r="V154" s="14">
        <f t="shared" si="2"/>
        <v>22.880206126582383</v>
      </c>
      <c r="W154" s="14">
        <f t="shared" si="2"/>
        <v>29.280357068899825</v>
      </c>
      <c r="X154" s="14">
        <f t="shared" si="2"/>
        <v>5.3697236234615131</v>
      </c>
      <c r="Y154" s="14">
        <f t="shared" si="2"/>
        <v>8.3222969612746382</v>
      </c>
      <c r="Z154" s="14">
        <f t="shared" si="2"/>
        <v>3.1050715107557938</v>
      </c>
      <c r="AA154" s="14">
        <f t="shared" si="2"/>
        <v>2.6432506673923677</v>
      </c>
      <c r="AB154" s="14">
        <f t="shared" si="2"/>
        <v>19.44034276288431</v>
      </c>
      <c r="AC154" s="14">
        <f t="shared" si="2"/>
        <v>2.6598441217601154</v>
      </c>
      <c r="AD154" s="14">
        <f t="shared" si="2"/>
        <v>12.130934876584483</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10.938039868618519</v>
      </c>
      <c r="F157" s="150">
        <v>0.37538733409729225</v>
      </c>
      <c r="G157" s="150">
        <v>0.67233040475849726</v>
      </c>
      <c r="H157" s="150" t="s">
        <v>457</v>
      </c>
      <c r="I157" s="150">
        <v>0.12294305287756399</v>
      </c>
      <c r="J157" s="150">
        <v>0.12294305287756399</v>
      </c>
      <c r="K157" s="150">
        <v>0.12294305287756399</v>
      </c>
      <c r="L157" s="150">
        <v>5.9012665381230713E-2</v>
      </c>
      <c r="M157" s="150">
        <v>3.0521474544716067</v>
      </c>
      <c r="N157" s="150">
        <v>2.8237598561955406E-3</v>
      </c>
      <c r="O157" s="150">
        <v>2.1178198921466555E-4</v>
      </c>
      <c r="P157" s="150">
        <v>4.2356397842933102E-3</v>
      </c>
      <c r="Q157" s="150">
        <v>1.0589099460733276E-3</v>
      </c>
      <c r="R157" s="150">
        <v>7.0593996404888521E-3</v>
      </c>
      <c r="S157" s="150">
        <v>7.7653396045377372E-3</v>
      </c>
      <c r="T157" s="150">
        <v>2.8237598561955409E-4</v>
      </c>
      <c r="U157" s="150">
        <v>3.8826698022688686E-3</v>
      </c>
      <c r="V157" s="150">
        <v>1.0236129478708835</v>
      </c>
      <c r="W157" s="150" t="s">
        <v>457</v>
      </c>
      <c r="X157" s="150" t="s">
        <v>457</v>
      </c>
      <c r="Y157" s="150" t="s">
        <v>457</v>
      </c>
      <c r="Z157" s="150" t="s">
        <v>457</v>
      </c>
      <c r="AA157" s="150" t="s">
        <v>457</v>
      </c>
      <c r="AB157" s="150" t="s">
        <v>457</v>
      </c>
      <c r="AC157" s="150" t="s">
        <v>457</v>
      </c>
      <c r="AD157" s="150" t="s">
        <v>457</v>
      </c>
      <c r="AE157" s="151"/>
      <c r="AF157" s="152">
        <v>35296.998202444258</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0.26170162999243052</v>
      </c>
      <c r="F158" s="150">
        <v>6.3653301228244908E-3</v>
      </c>
      <c r="G158" s="150">
        <v>1.3137503711951501E-2</v>
      </c>
      <c r="H158" s="150" t="s">
        <v>457</v>
      </c>
      <c r="I158" s="150">
        <v>1.420896297513498E-3</v>
      </c>
      <c r="J158" s="150">
        <v>1.420896297513498E-3</v>
      </c>
      <c r="K158" s="150">
        <v>1.420896297513498E-3</v>
      </c>
      <c r="L158" s="150">
        <v>6.8203022280647892E-4</v>
      </c>
      <c r="M158" s="150">
        <v>9.3842928191177649E-2</v>
      </c>
      <c r="N158" s="150">
        <v>5.5214483131366406E-5</v>
      </c>
      <c r="O158" s="150">
        <v>4.1410862348524801E-6</v>
      </c>
      <c r="P158" s="150">
        <v>8.2821724697049602E-5</v>
      </c>
      <c r="Q158" s="150">
        <v>2.07054311742624E-5</v>
      </c>
      <c r="R158" s="150">
        <v>1.3803620782841603E-4</v>
      </c>
      <c r="S158" s="150">
        <v>1.5183982861125762E-4</v>
      </c>
      <c r="T158" s="150">
        <v>5.5214483131366412E-6</v>
      </c>
      <c r="U158" s="150">
        <v>7.5919914305628809E-5</v>
      </c>
      <c r="V158" s="150">
        <v>2.0015250135120323E-2</v>
      </c>
      <c r="W158" s="150" t="s">
        <v>457</v>
      </c>
      <c r="X158" s="150" t="s">
        <v>457</v>
      </c>
      <c r="Y158" s="150" t="s">
        <v>457</v>
      </c>
      <c r="Z158" s="150" t="s">
        <v>457</v>
      </c>
      <c r="AA158" s="150" t="s">
        <v>457</v>
      </c>
      <c r="AB158" s="150" t="s">
        <v>457</v>
      </c>
      <c r="AC158" s="150" t="s">
        <v>457</v>
      </c>
      <c r="AD158" s="150" t="s">
        <v>457</v>
      </c>
      <c r="AE158" s="151"/>
      <c r="AF158" s="154">
        <v>690.18103914208007</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5.5434681527971348</v>
      </c>
      <c r="F159" s="150">
        <v>0.19188077072327855</v>
      </c>
      <c r="G159" s="150">
        <v>1.3948357842914247</v>
      </c>
      <c r="H159" s="150" t="s">
        <v>457</v>
      </c>
      <c r="I159" s="150">
        <v>0.28930499247086716</v>
      </c>
      <c r="J159" s="150">
        <v>0.31906914571300199</v>
      </c>
      <c r="K159" s="150">
        <v>0.31906914571300199</v>
      </c>
      <c r="L159" s="150">
        <v>4.5315315835814045E-2</v>
      </c>
      <c r="M159" s="150">
        <v>0.51913781920234781</v>
      </c>
      <c r="N159" s="150">
        <v>1.4317283720526701E-2</v>
      </c>
      <c r="O159" s="150">
        <v>2.390839369908843E-2</v>
      </c>
      <c r="P159" s="150">
        <v>1.5585893265989712E-3</v>
      </c>
      <c r="Q159" s="150">
        <v>1.4317283720526701E-2</v>
      </c>
      <c r="R159" s="150">
        <v>2.6390574245479179E-2</v>
      </c>
      <c r="S159" s="150">
        <v>3.8885066804636964E-2</v>
      </c>
      <c r="T159" s="150">
        <v>1.5087571961090731</v>
      </c>
      <c r="U159" s="150">
        <v>2.2995767252056452E-2</v>
      </c>
      <c r="V159" s="150">
        <v>6.1668357979210581E-2</v>
      </c>
      <c r="W159" s="150">
        <v>2.4589157284455151E-2</v>
      </c>
      <c r="X159" s="150" t="s">
        <v>457</v>
      </c>
      <c r="Y159" s="150" t="s">
        <v>457</v>
      </c>
      <c r="Z159" s="150" t="s">
        <v>457</v>
      </c>
      <c r="AA159" s="150" t="s">
        <v>457</v>
      </c>
      <c r="AB159" s="150" t="s">
        <v>457</v>
      </c>
      <c r="AC159" s="150" t="s">
        <v>457</v>
      </c>
      <c r="AD159" s="150">
        <v>2.6502928304547101E-2</v>
      </c>
      <c r="AE159" s="151"/>
      <c r="AF159" s="154">
        <v>2943.9450588359632</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0.15234273616599908</v>
      </c>
      <c r="X163" s="25">
        <v>1.0968677003951934</v>
      </c>
      <c r="Y163" s="25">
        <v>0.71601085998019576</v>
      </c>
      <c r="Z163" s="25">
        <v>0.35038829318179793</v>
      </c>
      <c r="AA163" s="25">
        <v>0.41132538764819754</v>
      </c>
      <c r="AB163" s="25">
        <v>2.574592241205385</v>
      </c>
      <c r="AC163" s="25" t="s">
        <v>457</v>
      </c>
      <c r="AD163" s="25">
        <v>4.4179393488139727E-2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87E16-0FE4-454A-AD59-CD53FDBB2A8D}">
  <dimension ref="A1:AL170"/>
  <sheetViews>
    <sheetView zoomScale="80" zoomScaleNormal="80" workbookViewId="0">
      <pane xSplit="4" ySplit="13" topLeftCell="M140"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2009</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13.782700595516685</v>
      </c>
      <c r="F14" s="143">
        <v>0.35135272534391038</v>
      </c>
      <c r="G14" s="143">
        <v>16.114196</v>
      </c>
      <c r="H14" s="143" t="s">
        <v>457</v>
      </c>
      <c r="I14" s="143">
        <v>0.49908824686685849</v>
      </c>
      <c r="J14" s="143">
        <v>0.72907546435872694</v>
      </c>
      <c r="K14" s="143">
        <v>0.91924706363075359</v>
      </c>
      <c r="L14" s="143">
        <v>1.5537443055647393E-2</v>
      </c>
      <c r="M14" s="143">
        <v>14.770315496239114</v>
      </c>
      <c r="N14" s="143">
        <v>0.4468681544926556</v>
      </c>
      <c r="O14" s="143">
        <v>6.0992691571488768E-2</v>
      </c>
      <c r="P14" s="143">
        <v>9.2108192296274941E-2</v>
      </c>
      <c r="Q14" s="143">
        <v>0.45237023104698826</v>
      </c>
      <c r="R14" s="143">
        <v>0.27285314776683972</v>
      </c>
      <c r="S14" s="143">
        <v>0.48040198583078181</v>
      </c>
      <c r="T14" s="143">
        <v>2.4113119442382707</v>
      </c>
      <c r="U14" s="143">
        <v>1.3033237450553012</v>
      </c>
      <c r="V14" s="143">
        <v>1.7962039936025547</v>
      </c>
      <c r="W14" s="143">
        <v>0.40302567452490928</v>
      </c>
      <c r="X14" s="143">
        <v>9.7237657275952107E-5</v>
      </c>
      <c r="Y14" s="143">
        <v>2.0987974023725245E-3</v>
      </c>
      <c r="Z14" s="143">
        <v>1.6726011723552762E-3</v>
      </c>
      <c r="AA14" s="143">
        <v>2.0898743821952832E-4</v>
      </c>
      <c r="AB14" s="143">
        <v>4.0776236702232812E-3</v>
      </c>
      <c r="AC14" s="143">
        <v>0.35693934263944538</v>
      </c>
      <c r="AD14" s="143">
        <v>1.7580594488211487E-4</v>
      </c>
      <c r="AE14" s="149"/>
      <c r="AF14" s="145">
        <v>8738.0384202301138</v>
      </c>
      <c r="AG14" s="145">
        <v>55758.398067219227</v>
      </c>
      <c r="AH14" s="145">
        <v>107045.51276686229</v>
      </c>
      <c r="AI14" s="145">
        <v>422.91871631999999</v>
      </c>
      <c r="AJ14" s="145" t="s">
        <v>445</v>
      </c>
      <c r="AK14" s="145" t="s">
        <v>430</v>
      </c>
      <c r="AL14" s="146" t="s">
        <v>50</v>
      </c>
    </row>
    <row r="15" spans="1:38" s="1" customFormat="1" ht="26.25" customHeight="1" thickBot="1" x14ac:dyDescent="0.25">
      <c r="A15" s="70" t="s">
        <v>54</v>
      </c>
      <c r="B15" s="70" t="s">
        <v>55</v>
      </c>
      <c r="C15" s="71" t="s">
        <v>56</v>
      </c>
      <c r="D15" s="72"/>
      <c r="E15" s="143">
        <v>0.74593600000000004</v>
      </c>
      <c r="F15" s="143">
        <v>1.2780718740111486E-2</v>
      </c>
      <c r="G15" s="143">
        <v>0.88125599999999993</v>
      </c>
      <c r="H15" s="143" t="s">
        <v>457</v>
      </c>
      <c r="I15" s="143">
        <v>1.242120604720813E-2</v>
      </c>
      <c r="J15" s="143">
        <v>1.8398659171769926E-2</v>
      </c>
      <c r="K15" s="143">
        <v>2.3453017806264437E-2</v>
      </c>
      <c r="L15" s="143">
        <v>1.160474178479151E-3</v>
      </c>
      <c r="M15" s="143">
        <v>9.1813000000000006E-2</v>
      </c>
      <c r="N15" s="143">
        <v>1.1708980264847128E-2</v>
      </c>
      <c r="O15" s="143">
        <v>4.045207177801124E-3</v>
      </c>
      <c r="P15" s="143">
        <v>7.6511557662784749E-4</v>
      </c>
      <c r="Q15" s="143">
        <v>5.3419818424884861E-3</v>
      </c>
      <c r="R15" s="143">
        <v>1.3325037241195537E-2</v>
      </c>
      <c r="S15" s="143">
        <v>1.4046351536434713E-2</v>
      </c>
      <c r="T15" s="143">
        <v>0.26210341249188951</v>
      </c>
      <c r="U15" s="143">
        <v>4.0606942014689111E-3</v>
      </c>
      <c r="V15" s="143">
        <v>0.18563910316778495</v>
      </c>
      <c r="W15" s="143">
        <v>2.5318081807768106E-3</v>
      </c>
      <c r="X15" s="143">
        <v>2.7086105355108642E-6</v>
      </c>
      <c r="Y15" s="143">
        <v>8.973513388143719E-6</v>
      </c>
      <c r="Z15" s="143">
        <v>6.9737911710683034E-6</v>
      </c>
      <c r="AA15" s="143">
        <v>9.7405439474112358E-6</v>
      </c>
      <c r="AB15" s="143">
        <v>2.8396459042134122E-5</v>
      </c>
      <c r="AC15" s="143" t="s">
        <v>430</v>
      </c>
      <c r="AD15" s="143">
        <v>2.4955941581347826E-2</v>
      </c>
      <c r="AE15" s="149"/>
      <c r="AF15" s="145">
        <v>5104.0536567084428</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0.25334508788605448</v>
      </c>
      <c r="F16" s="143">
        <v>3.0310208092787861E-3</v>
      </c>
      <c r="G16" s="143">
        <v>0.14242916617158355</v>
      </c>
      <c r="H16" s="143" t="s">
        <v>457</v>
      </c>
      <c r="I16" s="143">
        <v>7.1626882953196511E-2</v>
      </c>
      <c r="J16" s="143">
        <v>0.10263158749300008</v>
      </c>
      <c r="K16" s="143">
        <v>0.10657348663527554</v>
      </c>
      <c r="L16" s="143">
        <v>2.2881849348799998E-5</v>
      </c>
      <c r="M16" s="143">
        <v>0.14192025270746209</v>
      </c>
      <c r="N16" s="143">
        <v>3.6826114987621977E-2</v>
      </c>
      <c r="O16" s="143">
        <v>2.0751576763010549E-3</v>
      </c>
      <c r="P16" s="143">
        <v>3.869347425472229E-2</v>
      </c>
      <c r="Q16" s="143">
        <v>1.422522206766158E-2</v>
      </c>
      <c r="R16" s="143">
        <v>7.8508140342733318E-3</v>
      </c>
      <c r="S16" s="143">
        <v>3.2522443143245677E-2</v>
      </c>
      <c r="T16" s="143">
        <v>1.6858294460344904E-2</v>
      </c>
      <c r="U16" s="143">
        <v>3.7399917279955976E-3</v>
      </c>
      <c r="V16" s="143">
        <v>5.9636379101356413E-2</v>
      </c>
      <c r="W16" s="143">
        <v>3.4157371451830211E-2</v>
      </c>
      <c r="X16" s="143">
        <v>8.749972133882918E-7</v>
      </c>
      <c r="Y16" s="143">
        <v>1.2297815721341951E-6</v>
      </c>
      <c r="Z16" s="143">
        <v>7.0788318337307441E-7</v>
      </c>
      <c r="AA16" s="143">
        <v>8.5303141970941844E-7</v>
      </c>
      <c r="AB16" s="143">
        <v>3.6656933886049798E-6</v>
      </c>
      <c r="AC16" s="143">
        <v>8.5902404892215984E-9</v>
      </c>
      <c r="AD16" s="143">
        <v>5.0760511981764001E-9</v>
      </c>
      <c r="AE16" s="149"/>
      <c r="AF16" s="145">
        <v>22.103691600000001</v>
      </c>
      <c r="AG16" s="145">
        <v>1289.652319998482</v>
      </c>
      <c r="AH16" s="145">
        <v>762.16</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4.7106238390975714E-6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1.138694160237796</v>
      </c>
      <c r="F18" s="143">
        <v>0.37601662386993501</v>
      </c>
      <c r="G18" s="143">
        <v>1.3988042531230689</v>
      </c>
      <c r="H18" s="143" t="s">
        <v>445</v>
      </c>
      <c r="I18" s="143">
        <v>0.10500804244257457</v>
      </c>
      <c r="J18" s="143">
        <v>0.13355111494137287</v>
      </c>
      <c r="K18" s="143">
        <v>0.16780280193993083</v>
      </c>
      <c r="L18" s="143">
        <v>5.3180234105640871E-2</v>
      </c>
      <c r="M18" s="143">
        <v>0.6304743142207262</v>
      </c>
      <c r="N18" s="143">
        <v>9.133783214693135E-2</v>
      </c>
      <c r="O18" s="143">
        <v>1.7125843622641799E-3</v>
      </c>
      <c r="P18" s="143">
        <v>7.9885867510369364E-3</v>
      </c>
      <c r="Q18" s="143">
        <v>5.7086158704576255E-3</v>
      </c>
      <c r="R18" s="143">
        <v>7.3070265775114412E-2</v>
      </c>
      <c r="S18" s="143">
        <v>4.1102024433907709E-2</v>
      </c>
      <c r="T18" s="143">
        <v>1.4842397701157024</v>
      </c>
      <c r="U18" s="143">
        <v>5.7086224498078576E-4</v>
      </c>
      <c r="V18" s="143">
        <v>4.5668926004172425E-2</v>
      </c>
      <c r="W18" s="143">
        <v>8.0750330137607015E-3</v>
      </c>
      <c r="X18" s="143">
        <v>1.0961252845985599E-2</v>
      </c>
      <c r="Y18" s="143">
        <v>8.6091949940398399E-2</v>
      </c>
      <c r="Z18" s="143">
        <v>9.8801638524892987E-3</v>
      </c>
      <c r="AA18" s="143">
        <v>8.7352496943028587E-3</v>
      </c>
      <c r="AB18" s="143">
        <v>0.11566861633317616</v>
      </c>
      <c r="AC18" s="143" t="s">
        <v>445</v>
      </c>
      <c r="AD18" s="143" t="s">
        <v>445</v>
      </c>
      <c r="AE18" s="149"/>
      <c r="AF18" s="145">
        <v>5868.1774114850014</v>
      </c>
      <c r="AG18" s="145" t="s">
        <v>445</v>
      </c>
      <c r="AH18" s="145">
        <v>13706.979647941549</v>
      </c>
      <c r="AI18" s="145" t="s">
        <v>445</v>
      </c>
      <c r="AJ18" s="145" t="s">
        <v>445</v>
      </c>
      <c r="AK18" s="145" t="s">
        <v>430</v>
      </c>
      <c r="AL18" s="146" t="s">
        <v>50</v>
      </c>
    </row>
    <row r="19" spans="1:38" s="2" customFormat="1" ht="26.25" customHeight="1" thickBot="1" x14ac:dyDescent="0.25">
      <c r="A19" s="70" t="s">
        <v>54</v>
      </c>
      <c r="B19" s="70" t="s">
        <v>63</v>
      </c>
      <c r="C19" s="71" t="s">
        <v>64</v>
      </c>
      <c r="D19" s="72"/>
      <c r="E19" s="143">
        <v>0.37734999266742408</v>
      </c>
      <c r="F19" s="143">
        <v>8.6211191115885155E-2</v>
      </c>
      <c r="G19" s="143">
        <v>0.2142426322220756</v>
      </c>
      <c r="H19" s="143">
        <v>1.5647992503839997E-3</v>
      </c>
      <c r="I19" s="143">
        <v>4.1044563144663773E-2</v>
      </c>
      <c r="J19" s="143">
        <v>5.1266901425200399E-2</v>
      </c>
      <c r="K19" s="143">
        <v>6.3677499725393175E-2</v>
      </c>
      <c r="L19" s="143">
        <v>2.0422128519031951E-2</v>
      </c>
      <c r="M19" s="143">
        <v>0.17211565183167429</v>
      </c>
      <c r="N19" s="143">
        <v>3.3472868009646398E-2</v>
      </c>
      <c r="O19" s="143">
        <v>1.1576090230616333E-3</v>
      </c>
      <c r="P19" s="143">
        <v>1.4777518457442154E-3</v>
      </c>
      <c r="Q19" s="143">
        <v>2.2590093117599618E-3</v>
      </c>
      <c r="R19" s="143">
        <v>2.6847242043568836E-2</v>
      </c>
      <c r="S19" s="143">
        <v>1.4797246382713071E-2</v>
      </c>
      <c r="T19" s="143">
        <v>0.52507878692856946</v>
      </c>
      <c r="U19" s="143">
        <v>3.5754635648143111E-4</v>
      </c>
      <c r="V19" s="143">
        <v>3.9498912198667822E-2</v>
      </c>
      <c r="W19" s="143">
        <v>8.261699589292508E-3</v>
      </c>
      <c r="X19" s="143">
        <v>5.9287400550200823E-3</v>
      </c>
      <c r="Y19" s="143">
        <v>3.7687616310664813E-2</v>
      </c>
      <c r="Z19" s="143">
        <v>6.1946112177171308E-3</v>
      </c>
      <c r="AA19" s="143">
        <v>5.7021245748551542E-3</v>
      </c>
      <c r="AB19" s="143">
        <v>5.5513092158257178E-2</v>
      </c>
      <c r="AC19" s="143">
        <v>2.1145935816E-4</v>
      </c>
      <c r="AD19" s="143">
        <v>2.5375122979199996E-6</v>
      </c>
      <c r="AE19" s="149"/>
      <c r="AF19" s="145">
        <v>2105.7754990135181</v>
      </c>
      <c r="AG19" s="145" t="s">
        <v>445</v>
      </c>
      <c r="AH19" s="145">
        <v>2232.1302643321683</v>
      </c>
      <c r="AI19" s="145">
        <v>42.291871631999996</v>
      </c>
      <c r="AJ19" s="145" t="s">
        <v>445</v>
      </c>
      <c r="AK19" s="145" t="s">
        <v>430</v>
      </c>
      <c r="AL19" s="146" t="s">
        <v>50</v>
      </c>
    </row>
    <row r="20" spans="1:38" s="2" customFormat="1" ht="26.25" customHeight="1" thickBot="1" x14ac:dyDescent="0.25">
      <c r="A20" s="70" t="s">
        <v>54</v>
      </c>
      <c r="B20" s="70" t="s">
        <v>65</v>
      </c>
      <c r="C20" s="71" t="s">
        <v>66</v>
      </c>
      <c r="D20" s="72"/>
      <c r="E20" s="143">
        <v>3.2143035980101237E-2</v>
      </c>
      <c r="F20" s="143">
        <v>6.7885193013306842E-3</v>
      </c>
      <c r="G20" s="143">
        <v>3.6307139233150085E-2</v>
      </c>
      <c r="H20" s="143" t="s">
        <v>445</v>
      </c>
      <c r="I20" s="143">
        <v>6.0731642115560364E-3</v>
      </c>
      <c r="J20" s="143">
        <v>7.2774110231821993E-3</v>
      </c>
      <c r="K20" s="143">
        <v>8.6248468692314197E-3</v>
      </c>
      <c r="L20" s="143">
        <v>1.9791165882130689E-3</v>
      </c>
      <c r="M20" s="143">
        <v>3.4938754159356454E-2</v>
      </c>
      <c r="N20" s="143">
        <v>6.55846344253637E-3</v>
      </c>
      <c r="O20" s="143">
        <v>1.0473710931919565E-4</v>
      </c>
      <c r="P20" s="143">
        <v>2.82604740092602E-4</v>
      </c>
      <c r="Q20" s="143">
        <v>3.0852198507091207E-4</v>
      </c>
      <c r="R20" s="143">
        <v>2.8391402308339266E-3</v>
      </c>
      <c r="S20" s="143">
        <v>1.8510832437540797E-3</v>
      </c>
      <c r="T20" s="143">
        <v>5.092874215886764E-2</v>
      </c>
      <c r="U20" s="143">
        <v>7.2175887108793087E-5</v>
      </c>
      <c r="V20" s="143">
        <v>6.7779976742596794E-3</v>
      </c>
      <c r="W20" s="143">
        <v>5.5474310578031098E-3</v>
      </c>
      <c r="X20" s="143">
        <v>1.6192269364376348E-3</v>
      </c>
      <c r="Y20" s="143">
        <v>4.7554137418507336E-3</v>
      </c>
      <c r="Z20" s="143">
        <v>1.0623504589628064E-3</v>
      </c>
      <c r="AA20" s="143">
        <v>8.8756568227242268E-4</v>
      </c>
      <c r="AB20" s="143">
        <v>8.3245568195235969E-3</v>
      </c>
      <c r="AC20" s="143">
        <v>1.5934053499828371E-5</v>
      </c>
      <c r="AD20" s="143">
        <v>4.3690146693077794E-3</v>
      </c>
      <c r="AE20" s="149"/>
      <c r="AF20" s="145">
        <v>201.95081769405408</v>
      </c>
      <c r="AG20" s="145">
        <v>25.700086290045761</v>
      </c>
      <c r="AH20" s="145">
        <v>103.96271838488397</v>
      </c>
      <c r="AI20" s="145" t="s">
        <v>445</v>
      </c>
      <c r="AJ20" s="145" t="s">
        <v>445</v>
      </c>
      <c r="AK20" s="145" t="s">
        <v>430</v>
      </c>
      <c r="AL20" s="146" t="s">
        <v>50</v>
      </c>
    </row>
    <row r="21" spans="1:38" s="2" customFormat="1" ht="26.25" customHeight="1" thickBot="1" x14ac:dyDescent="0.25">
      <c r="A21" s="70" t="s">
        <v>54</v>
      </c>
      <c r="B21" s="70" t="s">
        <v>67</v>
      </c>
      <c r="C21" s="71" t="s">
        <v>68</v>
      </c>
      <c r="D21" s="72"/>
      <c r="E21" s="143">
        <v>1.6093786801757464</v>
      </c>
      <c r="F21" s="143">
        <v>0.75462001504588605</v>
      </c>
      <c r="G21" s="143">
        <v>1.5360113315307478</v>
      </c>
      <c r="H21" s="143">
        <v>5.401036618129338E-2</v>
      </c>
      <c r="I21" s="143">
        <v>0.43970762230794685</v>
      </c>
      <c r="J21" s="143">
        <v>0.49301019540403368</v>
      </c>
      <c r="K21" s="143">
        <v>0.55860147718085429</v>
      </c>
      <c r="L21" s="143">
        <v>0.14053516071959188</v>
      </c>
      <c r="M21" s="143">
        <v>2.1749051813722464</v>
      </c>
      <c r="N21" s="143">
        <v>0.2851557969700369</v>
      </c>
      <c r="O21" s="143">
        <v>2.2980798668289275E-2</v>
      </c>
      <c r="P21" s="143">
        <v>1.2061173745341019E-2</v>
      </c>
      <c r="Q21" s="143">
        <v>1.2578275573312989E-2</v>
      </c>
      <c r="R21" s="143">
        <v>0.150210424024353</v>
      </c>
      <c r="S21" s="143">
        <v>8.2790723406526975E-2</v>
      </c>
      <c r="T21" s="143">
        <v>2.1473980441183702</v>
      </c>
      <c r="U21" s="143">
        <v>3.4821249675128464E-3</v>
      </c>
      <c r="V21" s="143">
        <v>0.98872936072727824</v>
      </c>
      <c r="W21" s="143">
        <v>0.33429386442578157</v>
      </c>
      <c r="X21" s="143">
        <v>7.3933566298679726E-2</v>
      </c>
      <c r="Y21" s="143">
        <v>0.21646997115011801</v>
      </c>
      <c r="Z21" s="143">
        <v>4.8973659524948435E-2</v>
      </c>
      <c r="AA21" s="143">
        <v>4.1297700160728576E-2</v>
      </c>
      <c r="AB21" s="143">
        <v>0.38067489713447478</v>
      </c>
      <c r="AC21" s="143">
        <v>7.8279575716715434E-3</v>
      </c>
      <c r="AD21" s="143">
        <v>0.14520710799200418</v>
      </c>
      <c r="AE21" s="149"/>
      <c r="AF21" s="145">
        <v>9161.0607676851996</v>
      </c>
      <c r="AG21" s="145">
        <v>877.61070227801758</v>
      </c>
      <c r="AH21" s="145">
        <v>5857.675200002539</v>
      </c>
      <c r="AI21" s="145">
        <v>1459.7396265214427</v>
      </c>
      <c r="AJ21" s="145" t="s">
        <v>445</v>
      </c>
      <c r="AK21" s="145" t="s">
        <v>430</v>
      </c>
      <c r="AL21" s="146" t="s">
        <v>50</v>
      </c>
    </row>
    <row r="22" spans="1:38" s="2" customFormat="1" ht="26.25" customHeight="1" thickBot="1" x14ac:dyDescent="0.25">
      <c r="A22" s="70" t="s">
        <v>54</v>
      </c>
      <c r="B22" s="74" t="s">
        <v>69</v>
      </c>
      <c r="C22" s="71" t="s">
        <v>70</v>
      </c>
      <c r="D22" s="72"/>
      <c r="E22" s="143">
        <v>5.8673755844750533</v>
      </c>
      <c r="F22" s="143">
        <v>0.61049835640942296</v>
      </c>
      <c r="G22" s="143">
        <v>1.4152121596441833</v>
      </c>
      <c r="H22" s="143">
        <v>2.3531962690853642E-2</v>
      </c>
      <c r="I22" s="143">
        <v>0.61884691143248394</v>
      </c>
      <c r="J22" s="143">
        <v>0.6941334507506014</v>
      </c>
      <c r="K22" s="143">
        <v>0.77270108367993418</v>
      </c>
      <c r="L22" s="143">
        <v>0.12489917220850365</v>
      </c>
      <c r="M22" s="143">
        <v>4.1171054274387586</v>
      </c>
      <c r="N22" s="143">
        <v>0.63786907849505869</v>
      </c>
      <c r="O22" s="143">
        <v>1.7292967550755534E-2</v>
      </c>
      <c r="P22" s="143">
        <v>3.0452046977899917E-2</v>
      </c>
      <c r="Q22" s="143">
        <v>2.2923849664551972E-2</v>
      </c>
      <c r="R22" s="143">
        <v>0.16749128124027263</v>
      </c>
      <c r="S22" s="143">
        <v>0.12613556386587121</v>
      </c>
      <c r="T22" s="143">
        <v>2.147998441741918</v>
      </c>
      <c r="U22" s="143">
        <v>7.7612162325576481E-3</v>
      </c>
      <c r="V22" s="143">
        <v>1.1242485776791469</v>
      </c>
      <c r="W22" s="143">
        <v>5.6701916130651613E-2</v>
      </c>
      <c r="X22" s="143">
        <v>1.6464612847723881E-2</v>
      </c>
      <c r="Y22" s="143">
        <v>7.3157377885059841E-2</v>
      </c>
      <c r="Z22" s="143">
        <v>1.1944062169264604E-2</v>
      </c>
      <c r="AA22" s="143">
        <v>1.0102135674252471E-2</v>
      </c>
      <c r="AB22" s="143">
        <v>0.1116681885763008</v>
      </c>
      <c r="AC22" s="143">
        <v>1.13290271447027E-2</v>
      </c>
      <c r="AD22" s="143">
        <v>0.2820841516485294</v>
      </c>
      <c r="AE22" s="149"/>
      <c r="AF22" s="145">
        <v>8112.225141298456</v>
      </c>
      <c r="AG22" s="145">
        <v>3668.05548</v>
      </c>
      <c r="AH22" s="145">
        <v>536.77677836639998</v>
      </c>
      <c r="AI22" s="145">
        <v>635.99899164469298</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0.12736957837870946</v>
      </c>
      <c r="X23" s="143">
        <v>2.9262312005804127E-2</v>
      </c>
      <c r="Y23" s="143">
        <v>0.10976358259174096</v>
      </c>
      <c r="Z23" s="143">
        <v>2.3307830626779054E-2</v>
      </c>
      <c r="AA23" s="143">
        <v>2.0599132670350951E-2</v>
      </c>
      <c r="AB23" s="143">
        <v>0.18293285789467509</v>
      </c>
      <c r="AC23" s="143">
        <v>4.3470145860563187E-3</v>
      </c>
      <c r="AD23" s="143">
        <v>2.7345015293832913E-2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1.3181614015681511</v>
      </c>
      <c r="F24" s="143">
        <v>0.50983943698764855</v>
      </c>
      <c r="G24" s="143">
        <v>0.50729609546855492</v>
      </c>
      <c r="H24" s="143">
        <v>0.13138662098199183</v>
      </c>
      <c r="I24" s="143">
        <v>0.31734357108087308</v>
      </c>
      <c r="J24" s="143">
        <v>0.34636538155547969</v>
      </c>
      <c r="K24" s="143">
        <v>0.38553637971197041</v>
      </c>
      <c r="L24" s="143">
        <v>9.0641335575367007E-2</v>
      </c>
      <c r="M24" s="143">
        <v>1.8482649371586575</v>
      </c>
      <c r="N24" s="143">
        <v>0.18818236196027721</v>
      </c>
      <c r="O24" s="143">
        <v>4.7784165933901897E-2</v>
      </c>
      <c r="P24" s="143">
        <v>7.499142647056682E-3</v>
      </c>
      <c r="Q24" s="143">
        <v>6.4409139895887117E-3</v>
      </c>
      <c r="R24" s="143">
        <v>0.14051342654371651</v>
      </c>
      <c r="S24" s="143">
        <v>5.5960018116087792E-2</v>
      </c>
      <c r="T24" s="143">
        <v>1.1586252593331796</v>
      </c>
      <c r="U24" s="143">
        <v>2.9146065083553228E-3</v>
      </c>
      <c r="V24" s="143">
        <v>1.8906980857031968</v>
      </c>
      <c r="W24" s="143" t="s">
        <v>429</v>
      </c>
      <c r="X24" s="143" t="s">
        <v>429</v>
      </c>
      <c r="Y24" s="143" t="s">
        <v>429</v>
      </c>
      <c r="Z24" s="143" t="s">
        <v>429</v>
      </c>
      <c r="AA24" s="143" t="s">
        <v>429</v>
      </c>
      <c r="AB24" s="143" t="s">
        <v>429</v>
      </c>
      <c r="AC24" s="143" t="s">
        <v>430</v>
      </c>
      <c r="AD24" s="143" t="s">
        <v>430</v>
      </c>
      <c r="AE24" s="149"/>
      <c r="AF24" s="145">
        <v>6568.8813290384187</v>
      </c>
      <c r="AG24" s="145">
        <v>185.4440296198571</v>
      </c>
      <c r="AH24" s="145">
        <v>4934.6478018292673</v>
      </c>
      <c r="AI24" s="145">
        <v>849.50811327004931</v>
      </c>
      <c r="AJ24" s="145" t="s">
        <v>445</v>
      </c>
      <c r="AK24" s="145" t="s">
        <v>430</v>
      </c>
      <c r="AL24" s="146" t="s">
        <v>50</v>
      </c>
    </row>
    <row r="25" spans="1:38" s="2" customFormat="1" ht="26.25" customHeight="1" thickBot="1" x14ac:dyDescent="0.25">
      <c r="A25" s="70" t="s">
        <v>74</v>
      </c>
      <c r="B25" s="74" t="s">
        <v>75</v>
      </c>
      <c r="C25" s="76" t="s">
        <v>76</v>
      </c>
      <c r="D25" s="72"/>
      <c r="E25" s="143">
        <v>1.0430372662369274</v>
      </c>
      <c r="F25" s="143">
        <v>0.12174853037593075</v>
      </c>
      <c r="G25" s="143">
        <v>6.7896364187443131E-2</v>
      </c>
      <c r="H25" s="143" t="s">
        <v>457</v>
      </c>
      <c r="I25" s="143">
        <v>8.3371904889558979E-3</v>
      </c>
      <c r="J25" s="143">
        <v>8.3371904889558979E-3</v>
      </c>
      <c r="K25" s="143">
        <v>8.3371904889558979E-3</v>
      </c>
      <c r="L25" s="143">
        <v>4.0018514346988306E-3</v>
      </c>
      <c r="M25" s="143">
        <v>0.92145482206077367</v>
      </c>
      <c r="N25" s="143">
        <v>2.8516186345899308E-4</v>
      </c>
      <c r="O25" s="143">
        <v>2.1387139759424483E-5</v>
      </c>
      <c r="P25" s="143">
        <v>4.277427951884896E-4</v>
      </c>
      <c r="Q25" s="143">
        <v>1.069356987971224E-4</v>
      </c>
      <c r="R25" s="143">
        <v>7.1290465864748279E-4</v>
      </c>
      <c r="S25" s="143">
        <v>7.8419512451223105E-4</v>
      </c>
      <c r="T25" s="143">
        <v>2.8516186345899312E-5</v>
      </c>
      <c r="U25" s="143">
        <v>3.9209756225611552E-4</v>
      </c>
      <c r="V25" s="143">
        <v>0.103371175503885</v>
      </c>
      <c r="W25" s="143" t="s">
        <v>457</v>
      </c>
      <c r="X25" s="143" t="s">
        <v>457</v>
      </c>
      <c r="Y25" s="143" t="s">
        <v>457</v>
      </c>
      <c r="Z25" s="143" t="s">
        <v>457</v>
      </c>
      <c r="AA25" s="143" t="s">
        <v>457</v>
      </c>
      <c r="AB25" s="143" t="s">
        <v>457</v>
      </c>
      <c r="AC25" s="143" t="s">
        <v>430</v>
      </c>
      <c r="AD25" s="143" t="s">
        <v>430</v>
      </c>
      <c r="AE25" s="149"/>
      <c r="AF25" s="145">
        <v>3564.5232932374138</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0.11021544997057199</v>
      </c>
      <c r="F26" s="143">
        <v>7.7871501975133178E-3</v>
      </c>
      <c r="G26" s="143">
        <v>6.6768253854090007E-3</v>
      </c>
      <c r="H26" s="143" t="s">
        <v>457</v>
      </c>
      <c r="I26" s="143">
        <v>6.0983196512999092E-4</v>
      </c>
      <c r="J26" s="143">
        <v>6.0983196512999092E-4</v>
      </c>
      <c r="K26" s="143">
        <v>6.0983196512999092E-4</v>
      </c>
      <c r="L26" s="143">
        <v>2.927193432623956E-4</v>
      </c>
      <c r="M26" s="143">
        <v>7.2731084485500988E-2</v>
      </c>
      <c r="N26" s="143">
        <v>3.2196633560841272E-4</v>
      </c>
      <c r="O26" s="143">
        <v>3.7381761764967298E-6</v>
      </c>
      <c r="P26" s="143">
        <v>4.9190264270675325E-5</v>
      </c>
      <c r="Q26" s="143">
        <v>1.0765621623224388E-5</v>
      </c>
      <c r="R26" s="143">
        <v>7.5284070080755197E-5</v>
      </c>
      <c r="S26" s="143">
        <v>8.0827077088830711E-5</v>
      </c>
      <c r="T26" s="143">
        <v>4.6846546550820594E-6</v>
      </c>
      <c r="U26" s="143">
        <v>3.8738612618489433E-5</v>
      </c>
      <c r="V26" s="143">
        <v>1.0196789050598391E-2</v>
      </c>
      <c r="W26" s="143" t="s">
        <v>457</v>
      </c>
      <c r="X26" s="143" t="s">
        <v>457</v>
      </c>
      <c r="Y26" s="143" t="s">
        <v>457</v>
      </c>
      <c r="Z26" s="143" t="s">
        <v>457</v>
      </c>
      <c r="AA26" s="143" t="s">
        <v>457</v>
      </c>
      <c r="AB26" s="143" t="s">
        <v>457</v>
      </c>
      <c r="AC26" s="143" t="s">
        <v>430</v>
      </c>
      <c r="AD26" s="143" t="s">
        <v>430</v>
      </c>
      <c r="AE26" s="149"/>
      <c r="AF26" s="145">
        <v>350.68368373710928</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16.975593904423839</v>
      </c>
      <c r="F27" s="143">
        <v>6.2320509457664421</v>
      </c>
      <c r="G27" s="143">
        <v>3.617831642644543E-2</v>
      </c>
      <c r="H27" s="143">
        <v>1.7767422014111265</v>
      </c>
      <c r="I27" s="143">
        <v>0.8513623120544821</v>
      </c>
      <c r="J27" s="143">
        <v>0.85136231205448176</v>
      </c>
      <c r="K27" s="143">
        <v>0.85136231205448243</v>
      </c>
      <c r="L27" s="143">
        <v>0.68786995577455967</v>
      </c>
      <c r="M27" s="143">
        <v>90.783918365334131</v>
      </c>
      <c r="N27" s="143">
        <v>4.2144730786768093E-2</v>
      </c>
      <c r="O27" s="143">
        <v>3.6445257208010472E-4</v>
      </c>
      <c r="P27" s="143">
        <v>1.9114554486693993E-2</v>
      </c>
      <c r="Q27" s="143">
        <v>5.7276579892983248E-4</v>
      </c>
      <c r="R27" s="143">
        <v>1.870633862480342E-2</v>
      </c>
      <c r="S27" s="143">
        <v>1.2974093039972977E-2</v>
      </c>
      <c r="T27" s="143">
        <v>3.7999004667760715E-3</v>
      </c>
      <c r="U27" s="143">
        <v>4.1662645369945579E-4</v>
      </c>
      <c r="V27" s="143">
        <v>7.0308581308990745E-2</v>
      </c>
      <c r="W27" s="143">
        <v>1.7184359000000002</v>
      </c>
      <c r="X27" s="143">
        <v>4.4676000690099998E-2</v>
      </c>
      <c r="Y27" s="143">
        <v>5.0125574013099999E-2</v>
      </c>
      <c r="Z27" s="143">
        <v>3.8659984305300002E-2</v>
      </c>
      <c r="AA27" s="143">
        <v>4.4285553088900004E-2</v>
      </c>
      <c r="AB27" s="143">
        <v>0.17774711209739999</v>
      </c>
      <c r="AC27" s="143">
        <v>1.7173115E-3</v>
      </c>
      <c r="AD27" s="143">
        <v>3.1553799999999997E-4</v>
      </c>
      <c r="AE27" s="149"/>
      <c r="AF27" s="145">
        <v>114180.42577440901</v>
      </c>
      <c r="AG27" s="145" t="s">
        <v>430</v>
      </c>
      <c r="AH27" s="145" t="s">
        <v>445</v>
      </c>
      <c r="AI27" s="145">
        <v>1946.8759000251507</v>
      </c>
      <c r="AJ27" s="145" t="s">
        <v>445</v>
      </c>
      <c r="AK27" s="145" t="s">
        <v>430</v>
      </c>
      <c r="AL27" s="146" t="s">
        <v>50</v>
      </c>
    </row>
    <row r="28" spans="1:38" s="2" customFormat="1" ht="26.25" customHeight="1" thickBot="1" x14ac:dyDescent="0.25">
      <c r="A28" s="70" t="s">
        <v>79</v>
      </c>
      <c r="B28" s="70" t="s">
        <v>82</v>
      </c>
      <c r="C28" s="71" t="s">
        <v>83</v>
      </c>
      <c r="D28" s="72"/>
      <c r="E28" s="143">
        <v>6.2434861392611136</v>
      </c>
      <c r="F28" s="143">
        <v>0.54108176195875646</v>
      </c>
      <c r="G28" s="143">
        <v>7.5362998947809826E-3</v>
      </c>
      <c r="H28" s="143">
        <v>8.0645828243127438E-3</v>
      </c>
      <c r="I28" s="143">
        <v>0.43355474541735739</v>
      </c>
      <c r="J28" s="143">
        <v>0.43355474541735745</v>
      </c>
      <c r="K28" s="143">
        <v>0.43355474541735722</v>
      </c>
      <c r="L28" s="143">
        <v>0.34959745521912283</v>
      </c>
      <c r="M28" s="143">
        <v>2.4699103791202845</v>
      </c>
      <c r="N28" s="143">
        <v>2.8897317013152924E-4</v>
      </c>
      <c r="O28" s="143">
        <v>2.5725179311248956E-5</v>
      </c>
      <c r="P28" s="143">
        <v>2.7072973019171488E-3</v>
      </c>
      <c r="Q28" s="143">
        <v>5.1293784981895984E-5</v>
      </c>
      <c r="R28" s="143">
        <v>4.3299095844655886E-3</v>
      </c>
      <c r="S28" s="143">
        <v>2.9040174652522274E-3</v>
      </c>
      <c r="T28" s="143">
        <v>1.0524932185402482E-4</v>
      </c>
      <c r="U28" s="143">
        <v>5.1137211341294043E-5</v>
      </c>
      <c r="V28" s="143">
        <v>9.2000008322148698E-3</v>
      </c>
      <c r="W28" s="143">
        <v>0.44121299999999997</v>
      </c>
      <c r="X28" s="143">
        <v>1.25842556333E-2</v>
      </c>
      <c r="Y28" s="143">
        <v>1.4103175334699999E-2</v>
      </c>
      <c r="Z28" s="143">
        <v>1.10650537733E-2</v>
      </c>
      <c r="AA28" s="143">
        <v>1.17181696622E-2</v>
      </c>
      <c r="AB28" s="143">
        <v>4.94706544035E-2</v>
      </c>
      <c r="AC28" s="143">
        <v>4.3429169999999997E-4</v>
      </c>
      <c r="AD28" s="143">
        <v>7.8676400000000005E-5</v>
      </c>
      <c r="AE28" s="149"/>
      <c r="AF28" s="145">
        <v>21990.369078423009</v>
      </c>
      <c r="AG28" s="145" t="s">
        <v>430</v>
      </c>
      <c r="AH28" s="145" t="s">
        <v>445</v>
      </c>
      <c r="AI28" s="145">
        <v>485.86972163398553</v>
      </c>
      <c r="AJ28" s="145" t="s">
        <v>445</v>
      </c>
      <c r="AK28" s="145" t="s">
        <v>430</v>
      </c>
      <c r="AL28" s="146" t="s">
        <v>50</v>
      </c>
    </row>
    <row r="29" spans="1:38" s="2" customFormat="1" ht="26.25" customHeight="1" thickBot="1" x14ac:dyDescent="0.25">
      <c r="A29" s="70" t="s">
        <v>79</v>
      </c>
      <c r="B29" s="70" t="s">
        <v>84</v>
      </c>
      <c r="C29" s="71" t="s">
        <v>85</v>
      </c>
      <c r="D29" s="72"/>
      <c r="E29" s="143">
        <v>19.925301762895369</v>
      </c>
      <c r="F29" s="143">
        <v>0.72386849931189656</v>
      </c>
      <c r="G29" s="143">
        <v>1.0465880625195165E-2</v>
      </c>
      <c r="H29" s="143">
        <v>1.1957484446824797E-2</v>
      </c>
      <c r="I29" s="143">
        <v>0.37743327151280937</v>
      </c>
      <c r="J29" s="143">
        <v>0.37743327151280931</v>
      </c>
      <c r="K29" s="143">
        <v>0.37743327151280914</v>
      </c>
      <c r="L29" s="143">
        <v>0.25094750440124808</v>
      </c>
      <c r="M29" s="143">
        <v>3.9811546558725803</v>
      </c>
      <c r="N29" s="143">
        <v>3.5167107470339979E-4</v>
      </c>
      <c r="O29" s="143">
        <v>3.5431872644114616E-5</v>
      </c>
      <c r="P29" s="143">
        <v>3.7522525703330822E-3</v>
      </c>
      <c r="Q29" s="143">
        <v>7.0835537848684679E-5</v>
      </c>
      <c r="R29" s="143">
        <v>6.0156048887456473E-3</v>
      </c>
      <c r="S29" s="143">
        <v>4.0340715199924165E-3</v>
      </c>
      <c r="T29" s="143">
        <v>1.4215060216962654E-4</v>
      </c>
      <c r="U29" s="143">
        <v>7.080733040914014E-5</v>
      </c>
      <c r="V29" s="143">
        <v>1.2744473250458892E-2</v>
      </c>
      <c r="W29" s="143">
        <v>0.25980350000000002</v>
      </c>
      <c r="X29" s="143">
        <v>3.7114858370000002E-3</v>
      </c>
      <c r="Y29" s="143">
        <v>2.2475108676899998E-2</v>
      </c>
      <c r="Z29" s="143">
        <v>2.51143874935E-2</v>
      </c>
      <c r="AA29" s="143">
        <v>5.7734224123000008E-3</v>
      </c>
      <c r="AB29" s="143">
        <v>5.7074404419699999E-2</v>
      </c>
      <c r="AC29" s="143">
        <v>2.5448119999999999E-4</v>
      </c>
      <c r="AD29" s="143">
        <v>5.1786899999999997E-5</v>
      </c>
      <c r="AE29" s="149"/>
      <c r="AF29" s="145">
        <v>30540.358365551881</v>
      </c>
      <c r="AG29" s="145" t="s">
        <v>430</v>
      </c>
      <c r="AH29" s="145" t="s">
        <v>445</v>
      </c>
      <c r="AI29" s="145">
        <v>675.47915420603692</v>
      </c>
      <c r="AJ29" s="145" t="s">
        <v>445</v>
      </c>
      <c r="AK29" s="145" t="s">
        <v>430</v>
      </c>
      <c r="AL29" s="146" t="s">
        <v>50</v>
      </c>
    </row>
    <row r="30" spans="1:38" s="2" customFormat="1" ht="26.25" customHeight="1" thickBot="1" x14ac:dyDescent="0.25">
      <c r="A30" s="70" t="s">
        <v>79</v>
      </c>
      <c r="B30" s="70" t="s">
        <v>86</v>
      </c>
      <c r="C30" s="71" t="s">
        <v>87</v>
      </c>
      <c r="D30" s="72"/>
      <c r="E30" s="143">
        <v>3.5046863542296261E-2</v>
      </c>
      <c r="F30" s="143">
        <v>0.22238669351868992</v>
      </c>
      <c r="G30" s="143">
        <v>6.8599462106656419E-5</v>
      </c>
      <c r="H30" s="143">
        <v>3.0145011833772816E-4</v>
      </c>
      <c r="I30" s="143">
        <v>5.9516373882164434E-3</v>
      </c>
      <c r="J30" s="143">
        <v>5.9516373882164443E-3</v>
      </c>
      <c r="K30" s="143">
        <v>5.9516373882164443E-3</v>
      </c>
      <c r="L30" s="143">
        <v>8.3002990531831893E-4</v>
      </c>
      <c r="M30" s="143">
        <v>1.5085489980268556</v>
      </c>
      <c r="N30" s="143">
        <v>1.384356922171595E-4</v>
      </c>
      <c r="O30" s="143">
        <v>1.0691341989992931E-4</v>
      </c>
      <c r="P30" s="143">
        <v>4.4913142538665395E-5</v>
      </c>
      <c r="Q30" s="143">
        <v>1.5487290530574275E-6</v>
      </c>
      <c r="R30" s="143">
        <v>4.7833776849129101E-4</v>
      </c>
      <c r="S30" s="143">
        <v>1.8088004301283996E-2</v>
      </c>
      <c r="T30" s="143">
        <v>7.5234354136746338E-4</v>
      </c>
      <c r="U30" s="143">
        <v>1.0644902983911986E-4</v>
      </c>
      <c r="V30" s="143">
        <v>1.0623780464657341E-2</v>
      </c>
      <c r="W30" s="143">
        <v>3.7544000000000006E-3</v>
      </c>
      <c r="X30" s="143">
        <v>5.1198574500000002E-5</v>
      </c>
      <c r="Y30" s="143">
        <v>7.2014348000000011E-5</v>
      </c>
      <c r="Z30" s="143">
        <v>3.7782854499999999E-5</v>
      </c>
      <c r="AA30" s="143">
        <v>8.1266199499999993E-5</v>
      </c>
      <c r="AB30" s="143">
        <v>2.4226197650000002E-4</v>
      </c>
      <c r="AC30" s="143">
        <v>3.7543000000000002E-6</v>
      </c>
      <c r="AD30" s="143">
        <v>1.8194000000000001E-6</v>
      </c>
      <c r="AE30" s="149"/>
      <c r="AF30" s="145">
        <v>229.42156940078883</v>
      </c>
      <c r="AG30" s="145" t="s">
        <v>430</v>
      </c>
      <c r="AH30" s="145" t="s">
        <v>445</v>
      </c>
      <c r="AI30" s="145">
        <v>3.1552383504359756</v>
      </c>
      <c r="AJ30" s="145" t="s">
        <v>445</v>
      </c>
      <c r="AK30" s="145" t="s">
        <v>430</v>
      </c>
      <c r="AL30" s="146" t="s">
        <v>50</v>
      </c>
    </row>
    <row r="31" spans="1:38" s="2" customFormat="1" ht="26.25" customHeight="1" thickBot="1" x14ac:dyDescent="0.25">
      <c r="A31" s="70" t="s">
        <v>79</v>
      </c>
      <c r="B31" s="70" t="s">
        <v>88</v>
      </c>
      <c r="C31" s="71" t="s">
        <v>89</v>
      </c>
      <c r="D31" s="72"/>
      <c r="E31" s="143" t="s">
        <v>430</v>
      </c>
      <c r="F31" s="143">
        <v>2.6816387488044597</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0.57911387517361979</v>
      </c>
      <c r="J32" s="143">
        <v>1.0737218299820697</v>
      </c>
      <c r="K32" s="143">
        <v>1.4263335787497884</v>
      </c>
      <c r="L32" s="143">
        <v>0.25545634395408717</v>
      </c>
      <c r="M32" s="143" t="s">
        <v>430</v>
      </c>
      <c r="N32" s="143">
        <v>1.4210851246066993</v>
      </c>
      <c r="O32" s="143">
        <v>6.6934414808602714E-3</v>
      </c>
      <c r="P32" s="143" t="s">
        <v>430</v>
      </c>
      <c r="Q32" s="143">
        <v>4.6032970457296436E-12</v>
      </c>
      <c r="R32" s="143">
        <v>0.52539523121399911</v>
      </c>
      <c r="S32" s="143">
        <v>11.493855858122041</v>
      </c>
      <c r="T32" s="143">
        <v>8.3845822626903196E-2</v>
      </c>
      <c r="U32" s="143">
        <v>1.1637115194026344E-2</v>
      </c>
      <c r="V32" s="143">
        <v>4.6032970457296498</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60829.53988311682</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0.31664258514276172</v>
      </c>
      <c r="J33" s="143">
        <v>0.58129759373160128</v>
      </c>
      <c r="K33" s="143">
        <v>1.1625951874632026</v>
      </c>
      <c r="L33" s="143">
        <v>3.5227206734917284E-2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60829.53988311682</v>
      </c>
      <c r="AL33" s="146" t="s">
        <v>431</v>
      </c>
    </row>
    <row r="34" spans="1:38" s="2" customFormat="1" ht="26.25" customHeight="1" thickBot="1" x14ac:dyDescent="0.25">
      <c r="A34" s="70" t="s">
        <v>71</v>
      </c>
      <c r="B34" s="70" t="s">
        <v>94</v>
      </c>
      <c r="C34" s="71" t="s">
        <v>95</v>
      </c>
      <c r="D34" s="72"/>
      <c r="E34" s="143">
        <v>2.0285528213197965</v>
      </c>
      <c r="F34" s="143">
        <v>0.18001470647208123</v>
      </c>
      <c r="G34" s="143">
        <v>6.3274344826920348E-2</v>
      </c>
      <c r="H34" s="143">
        <v>2.7098988071065996E-4</v>
      </c>
      <c r="I34" s="143">
        <v>5.3036590939086303E-2</v>
      </c>
      <c r="J34" s="143">
        <v>5.5746489746192902E-2</v>
      </c>
      <c r="K34" s="143">
        <v>5.8843516954314723E-2</v>
      </c>
      <c r="L34" s="143">
        <v>3.824828602030457E-2</v>
      </c>
      <c r="M34" s="143">
        <v>0.41422738908629436</v>
      </c>
      <c r="N34" s="143" t="s">
        <v>457</v>
      </c>
      <c r="O34" s="143">
        <v>3.8712840101522844E-4</v>
      </c>
      <c r="P34" s="143" t="s">
        <v>457</v>
      </c>
      <c r="Q34" s="143" t="s">
        <v>457</v>
      </c>
      <c r="R34" s="143">
        <v>1.9356420050761422E-3</v>
      </c>
      <c r="S34" s="143">
        <v>6.5811828172588835E-2</v>
      </c>
      <c r="T34" s="143">
        <v>2.7098988071065995E-3</v>
      </c>
      <c r="U34" s="143">
        <v>3.8712840101522844E-4</v>
      </c>
      <c r="V34" s="143">
        <v>3.8712840101522844E-2</v>
      </c>
      <c r="W34" s="143">
        <v>1.8175582901731959E-2</v>
      </c>
      <c r="X34" s="143">
        <v>1.1613852030456851E-3</v>
      </c>
      <c r="Y34" s="143">
        <v>1.9356420050761422E-3</v>
      </c>
      <c r="Z34" s="143">
        <v>1.7569730138340895E-3</v>
      </c>
      <c r="AA34" s="143">
        <v>4.0390184226070993E-4</v>
      </c>
      <c r="AB34" s="143">
        <v>5.2579020642166269E-3</v>
      </c>
      <c r="AC34" s="143" t="s">
        <v>430</v>
      </c>
      <c r="AD34" s="143" t="s">
        <v>430</v>
      </c>
      <c r="AE34" s="149"/>
      <c r="AF34" s="145">
        <v>1676.5857134849057</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4.8824790201845252</v>
      </c>
      <c r="F36" s="143">
        <v>0.17415211791740978</v>
      </c>
      <c r="G36" s="143">
        <v>0.10165841924195523</v>
      </c>
      <c r="H36" s="143" t="s">
        <v>457</v>
      </c>
      <c r="I36" s="143">
        <v>8.7076058958704891E-2</v>
      </c>
      <c r="J36" s="143">
        <v>9.3295777455755249E-2</v>
      </c>
      <c r="K36" s="143">
        <v>9.3295777455755249E-2</v>
      </c>
      <c r="L36" s="143">
        <v>2.8921691011284126E-2</v>
      </c>
      <c r="M36" s="143">
        <v>0.46025916878172596</v>
      </c>
      <c r="N36" s="143">
        <v>8.0856340461654564E-3</v>
      </c>
      <c r="O36" s="143">
        <v>6.2197184970503509E-4</v>
      </c>
      <c r="P36" s="143">
        <v>1.8659155491151048E-3</v>
      </c>
      <c r="Q36" s="143">
        <v>2.4878873988201404E-3</v>
      </c>
      <c r="R36" s="143">
        <v>3.1098592485251752E-3</v>
      </c>
      <c r="S36" s="143">
        <v>5.4733522774043079E-2</v>
      </c>
      <c r="T36" s="143">
        <v>6.21971849705035E-2</v>
      </c>
      <c r="U36" s="143">
        <v>6.2197184970503505E-3</v>
      </c>
      <c r="V36" s="143">
        <v>7.4636621964604188E-2</v>
      </c>
      <c r="W36" s="143">
        <v>8.0856340461654564E-3</v>
      </c>
      <c r="X36" s="143" t="s">
        <v>457</v>
      </c>
      <c r="Y36" s="143" t="s">
        <v>457</v>
      </c>
      <c r="Z36" s="143" t="s">
        <v>457</v>
      </c>
      <c r="AA36" s="143" t="s">
        <v>457</v>
      </c>
      <c r="AB36" s="143" t="s">
        <v>457</v>
      </c>
      <c r="AC36" s="143">
        <v>4.9757747976402807E-3</v>
      </c>
      <c r="AD36" s="143">
        <v>2.363493028879133E-3</v>
      </c>
      <c r="AE36" s="149"/>
      <c r="AF36" s="145">
        <v>2693.6518082129101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0.12641100694235613</v>
      </c>
      <c r="F37" s="143">
        <v>4.2137002314118722E-3</v>
      </c>
      <c r="G37" s="143">
        <v>2.9630560274105093E-4</v>
      </c>
      <c r="H37" s="143" t="s">
        <v>457</v>
      </c>
      <c r="I37" s="143">
        <v>5.2671252892648403E-4</v>
      </c>
      <c r="J37" s="143">
        <v>5.2671252892648403E-4</v>
      </c>
      <c r="K37" s="143">
        <v>5.2671252892648403E-4</v>
      </c>
      <c r="L37" s="143">
        <v>1.3167813223162101E-5</v>
      </c>
      <c r="M37" s="143">
        <v>1.2641100694235612E-2</v>
      </c>
      <c r="N37" s="143">
        <v>3.9503439669486292E-6</v>
      </c>
      <c r="O37" s="143">
        <v>6.5839066115810497E-7</v>
      </c>
      <c r="P37" s="143">
        <v>2.6335626446324196E-4</v>
      </c>
      <c r="Q37" s="143">
        <v>3.1602751735589031E-4</v>
      </c>
      <c r="R37" s="143">
        <v>2.001507609920639E-6</v>
      </c>
      <c r="S37" s="143">
        <v>2.0015076099206389E-7</v>
      </c>
      <c r="T37" s="143">
        <v>1.343116948762534E-6</v>
      </c>
      <c r="U37" s="143">
        <v>2.8969189090956614E-5</v>
      </c>
      <c r="V37" s="143">
        <v>3.9503439669486292E-6</v>
      </c>
      <c r="W37" s="143">
        <v>1.3167813223162097E-3</v>
      </c>
      <c r="X37" s="143" t="s">
        <v>457</v>
      </c>
      <c r="Y37" s="143" t="s">
        <v>457</v>
      </c>
      <c r="Z37" s="143" t="s">
        <v>457</v>
      </c>
      <c r="AA37" s="143" t="s">
        <v>457</v>
      </c>
      <c r="AB37" s="143" t="s">
        <v>457</v>
      </c>
      <c r="AC37" s="143" t="s">
        <v>457</v>
      </c>
      <c r="AD37" s="143" t="s">
        <v>457</v>
      </c>
      <c r="AE37" s="149"/>
      <c r="AF37" s="145" t="s">
        <v>445</v>
      </c>
      <c r="AG37" s="145" t="s">
        <v>430</v>
      </c>
      <c r="AH37" s="145">
        <v>2633.5626446324195</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3.1157512731197436</v>
      </c>
      <c r="F39" s="143">
        <v>0.60246196959863785</v>
      </c>
      <c r="G39" s="143">
        <v>0.70811456434187592</v>
      </c>
      <c r="H39" s="143">
        <v>2.2462544032831201E-2</v>
      </c>
      <c r="I39" s="143">
        <v>0.31317698779296049</v>
      </c>
      <c r="J39" s="143">
        <v>0.39823454226649768</v>
      </c>
      <c r="K39" s="143">
        <v>0.50078928426247915</v>
      </c>
      <c r="L39" s="143">
        <v>0.15964782432016869</v>
      </c>
      <c r="M39" s="143">
        <v>1.3952107171444676</v>
      </c>
      <c r="N39" s="143">
        <v>0.28683692507444153</v>
      </c>
      <c r="O39" s="143">
        <v>1.297595308347054E-2</v>
      </c>
      <c r="P39" s="143">
        <v>3.8823563036490252E-3</v>
      </c>
      <c r="Q39" s="143">
        <v>1.8858813427316601E-2</v>
      </c>
      <c r="R39" s="143">
        <v>0.23039731584469192</v>
      </c>
      <c r="S39" s="143">
        <v>0.12529942293074564</v>
      </c>
      <c r="T39" s="143">
        <v>4.3928789819441345</v>
      </c>
      <c r="U39" s="143">
        <v>3.0675136905772885E-3</v>
      </c>
      <c r="V39" s="143">
        <v>0.45948340213412375</v>
      </c>
      <c r="W39" s="143">
        <v>0.17156836379585244</v>
      </c>
      <c r="X39" s="143">
        <v>5.1341226628313572E-2</v>
      </c>
      <c r="Y39" s="143">
        <v>0.31614737249844244</v>
      </c>
      <c r="Z39" s="143">
        <v>5.1883362555093182E-2</v>
      </c>
      <c r="AA39" s="143">
        <v>4.7532162465094285E-2</v>
      </c>
      <c r="AB39" s="143">
        <v>0.46690412414694349</v>
      </c>
      <c r="AC39" s="143">
        <v>6.7512991056656729E-3</v>
      </c>
      <c r="AD39" s="143">
        <v>6.4453824186083117E-6</v>
      </c>
      <c r="AE39" s="149"/>
      <c r="AF39" s="145">
        <v>17081.195544410773</v>
      </c>
      <c r="AG39" s="145" t="s">
        <v>445</v>
      </c>
      <c r="AH39" s="145">
        <v>18342.631097921239</v>
      </c>
      <c r="AI39" s="145">
        <v>607.09578467111351</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6.1446568431137436</v>
      </c>
      <c r="F41" s="143">
        <v>11.383651891298191</v>
      </c>
      <c r="G41" s="143">
        <v>9.1495913380809739</v>
      </c>
      <c r="H41" s="143">
        <v>5.7269058928672831E-2</v>
      </c>
      <c r="I41" s="143">
        <v>9.5519833984271045</v>
      </c>
      <c r="J41" s="143">
        <v>9.6999542266803811</v>
      </c>
      <c r="K41" s="143">
        <v>10.628395290815886</v>
      </c>
      <c r="L41" s="143">
        <v>0.63599642500847331</v>
      </c>
      <c r="M41" s="143">
        <v>27.029247670962111</v>
      </c>
      <c r="N41" s="143">
        <v>2.9629502191227237</v>
      </c>
      <c r="O41" s="143">
        <v>4.8418276368486918E-2</v>
      </c>
      <c r="P41" s="143">
        <v>0.12414285031351018</v>
      </c>
      <c r="Q41" s="143">
        <v>5.9982718618399183E-2</v>
      </c>
      <c r="R41" s="143">
        <v>0.28792434286838253</v>
      </c>
      <c r="S41" s="143">
        <v>0.51591199313826752</v>
      </c>
      <c r="T41" s="143">
        <v>0.28893792524146877</v>
      </c>
      <c r="U41" s="143">
        <v>2.7075603053608792</v>
      </c>
      <c r="V41" s="143">
        <v>5.5545609353260295</v>
      </c>
      <c r="W41" s="143">
        <v>18.766813563502591</v>
      </c>
      <c r="X41" s="143">
        <v>5.2735639041379159</v>
      </c>
      <c r="Y41" s="143">
        <v>7.5236489883126403</v>
      </c>
      <c r="Z41" s="143">
        <v>2.9647460683826301</v>
      </c>
      <c r="AA41" s="143">
        <v>2.5359949670298612</v>
      </c>
      <c r="AB41" s="143">
        <v>18.297953927863048</v>
      </c>
      <c r="AC41" s="143">
        <v>1.9572961637952052E-2</v>
      </c>
      <c r="AD41" s="143">
        <v>3.834399242354174</v>
      </c>
      <c r="AE41" s="149"/>
      <c r="AF41" s="145">
        <v>49128.482729263429</v>
      </c>
      <c r="AG41" s="145">
        <v>22555.036095335628</v>
      </c>
      <c r="AH41" s="145">
        <v>26155.219027132483</v>
      </c>
      <c r="AI41" s="145">
        <v>1117.7678517687928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9.822016009058758E-2</v>
      </c>
      <c r="F43" s="143">
        <v>9.8220160090587583E-3</v>
      </c>
      <c r="G43" s="143">
        <v>3.7068288418187753E-2</v>
      </c>
      <c r="H43" s="143" t="s">
        <v>457</v>
      </c>
      <c r="I43" s="143">
        <v>1.6206326414946952E-2</v>
      </c>
      <c r="J43" s="143">
        <v>2.111733441947633E-2</v>
      </c>
      <c r="K43" s="143">
        <v>2.7010544024911584E-2</v>
      </c>
      <c r="L43" s="143">
        <v>9.0755427923702933E-3</v>
      </c>
      <c r="M43" s="143">
        <v>3.9288064036235033E-2</v>
      </c>
      <c r="N43" s="143">
        <v>1.5715225614494011E-2</v>
      </c>
      <c r="O43" s="143">
        <v>2.9466048027176271E-4</v>
      </c>
      <c r="P43" s="143">
        <v>9.8220160090587588E-5</v>
      </c>
      <c r="Q43" s="143">
        <v>9.8220160090587566E-4</v>
      </c>
      <c r="R43" s="143">
        <v>1.2572180491595211E-2</v>
      </c>
      <c r="S43" s="143">
        <v>7.0718515265223063E-3</v>
      </c>
      <c r="T43" s="143">
        <v>0.2553724162355277</v>
      </c>
      <c r="U43" s="143">
        <v>9.8220160090587588E-5</v>
      </c>
      <c r="V43" s="143">
        <v>7.8576128072470053E-3</v>
      </c>
      <c r="W43" s="143">
        <v>5.8932096054352548E-3</v>
      </c>
      <c r="X43" s="143">
        <v>1.8661830417211638E-3</v>
      </c>
      <c r="Y43" s="143">
        <v>1.4733024013588137E-2</v>
      </c>
      <c r="Z43" s="143">
        <v>1.6697427215399889E-3</v>
      </c>
      <c r="AA43" s="143">
        <v>1.4733024013588137E-3</v>
      </c>
      <c r="AB43" s="143">
        <v>1.9742252178208103E-2</v>
      </c>
      <c r="AC43" s="143">
        <v>2.1608435219929267E-4</v>
      </c>
      <c r="AD43" s="143">
        <v>1.2768620811776387E-7</v>
      </c>
      <c r="AE43" s="149"/>
      <c r="AF43" s="145">
        <v>982.20160090587581</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6.100256051610522</v>
      </c>
      <c r="F44" s="143">
        <v>0.59946086969499879</v>
      </c>
      <c r="G44" s="143">
        <v>0.33361459576368979</v>
      </c>
      <c r="H44" s="143">
        <v>1.6027425709989758E-3</v>
      </c>
      <c r="I44" s="143">
        <v>0.31374035554673874</v>
      </c>
      <c r="J44" s="143">
        <v>0.31374035554673874</v>
      </c>
      <c r="K44" s="143">
        <v>0.31378759919032673</v>
      </c>
      <c r="L44" s="143">
        <v>0.17569459910617372</v>
      </c>
      <c r="M44" s="143">
        <v>2.0638404697390831</v>
      </c>
      <c r="N44" s="143" t="s">
        <v>457</v>
      </c>
      <c r="O44" s="143">
        <v>2.0411382427841574E-3</v>
      </c>
      <c r="P44" s="143" t="s">
        <v>457</v>
      </c>
      <c r="Q44" s="143" t="s">
        <v>457</v>
      </c>
      <c r="R44" s="143">
        <v>1.0205691213920787E-2</v>
      </c>
      <c r="S44" s="143">
        <v>0.34699350127330675</v>
      </c>
      <c r="T44" s="143">
        <v>1.4287967699489102E-2</v>
      </c>
      <c r="U44" s="143">
        <v>2.0411382427841574E-3</v>
      </c>
      <c r="V44" s="143">
        <v>0.20411382427841573</v>
      </c>
      <c r="W44" s="143" t="s">
        <v>457</v>
      </c>
      <c r="X44" s="143">
        <v>6.1234147283524719E-3</v>
      </c>
      <c r="Y44" s="143">
        <v>1.0205691213920787E-2</v>
      </c>
      <c r="Z44" s="143" t="s">
        <v>457</v>
      </c>
      <c r="AA44" s="143" t="s">
        <v>457</v>
      </c>
      <c r="AB44" s="143">
        <v>1.6329105942273259E-2</v>
      </c>
      <c r="AC44" s="143" t="s">
        <v>429</v>
      </c>
      <c r="AD44" s="143" t="s">
        <v>429</v>
      </c>
      <c r="AE44" s="149"/>
      <c r="AF44" s="145">
        <v>8839.8144081528826</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2.3716841695855919</v>
      </c>
      <c r="F45" s="143">
        <v>8.4595104138084812E-2</v>
      </c>
      <c r="G45" s="143">
        <v>4.9380993266844295E-2</v>
      </c>
      <c r="H45" s="143" t="s">
        <v>457</v>
      </c>
      <c r="I45" s="143">
        <v>4.2297552069042406E-2</v>
      </c>
      <c r="J45" s="143">
        <v>4.5318805788259718E-2</v>
      </c>
      <c r="K45" s="143">
        <v>4.5318805788259718E-2</v>
      </c>
      <c r="L45" s="143">
        <v>1.4048829794360512E-2</v>
      </c>
      <c r="M45" s="143">
        <v>0.22357277522208127</v>
      </c>
      <c r="N45" s="143">
        <v>3.9276298349825087E-3</v>
      </c>
      <c r="O45" s="143">
        <v>3.0212537192173141E-4</v>
      </c>
      <c r="P45" s="143">
        <v>9.0637611576519417E-4</v>
      </c>
      <c r="Q45" s="143">
        <v>1.2085014876869256E-3</v>
      </c>
      <c r="R45" s="143">
        <v>1.5106268596086572E-3</v>
      </c>
      <c r="S45" s="143">
        <v>2.6587032729112364E-2</v>
      </c>
      <c r="T45" s="143">
        <v>3.021253719217314E-2</v>
      </c>
      <c r="U45" s="143">
        <v>3.0212537192173144E-3</v>
      </c>
      <c r="V45" s="143">
        <v>3.6255044630607768E-2</v>
      </c>
      <c r="W45" s="143">
        <v>3.9276298349825087E-3</v>
      </c>
      <c r="X45" s="143" t="s">
        <v>457</v>
      </c>
      <c r="Y45" s="143" t="s">
        <v>457</v>
      </c>
      <c r="Z45" s="143" t="s">
        <v>457</v>
      </c>
      <c r="AA45" s="143" t="s">
        <v>457</v>
      </c>
      <c r="AB45" s="143" t="s">
        <v>457</v>
      </c>
      <c r="AC45" s="143">
        <v>2.4170029753738513E-3</v>
      </c>
      <c r="AD45" s="143">
        <v>1.1480764133025795E-3</v>
      </c>
      <c r="AE45" s="149"/>
      <c r="AF45" s="145">
        <v>1308.4523918082748</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1.3142097293858198E-2</v>
      </c>
      <c r="J48" s="143">
        <v>0.13142097293858201</v>
      </c>
      <c r="K48" s="143">
        <v>0.32855243234645504</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2.7963</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2.8122890735999997</v>
      </c>
      <c r="AL52" s="146" t="s">
        <v>133</v>
      </c>
    </row>
    <row r="53" spans="1:38" s="2" customFormat="1" ht="26.25" customHeight="1" thickBot="1" x14ac:dyDescent="0.25">
      <c r="A53" s="70" t="s">
        <v>120</v>
      </c>
      <c r="B53" s="74" t="s">
        <v>134</v>
      </c>
      <c r="C53" s="76" t="s">
        <v>135</v>
      </c>
      <c r="D53" s="73"/>
      <c r="E53" s="143" t="s">
        <v>430</v>
      </c>
      <c r="F53" s="143">
        <v>3.3938902295408555</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1.5365002444856692</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2438.3023373957312</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205.68472622999997</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6.3266666666666674E-6</v>
      </c>
      <c r="J59" s="143">
        <v>7.1175E-6</v>
      </c>
      <c r="K59" s="143">
        <v>7.9083333333333336E-6</v>
      </c>
      <c r="L59" s="143">
        <v>3.9225333333333338E-9</v>
      </c>
      <c r="M59" s="143" t="s">
        <v>429</v>
      </c>
      <c r="N59" s="143">
        <v>7.9083333333333332E-3</v>
      </c>
      <c r="O59" s="143" t="s">
        <v>430</v>
      </c>
      <c r="P59" s="143" t="s">
        <v>430</v>
      </c>
      <c r="Q59" s="143" t="s">
        <v>430</v>
      </c>
      <c r="R59" s="143" t="s">
        <v>430</v>
      </c>
      <c r="S59" s="143" t="s">
        <v>430</v>
      </c>
      <c r="T59" s="143">
        <v>1.3846652413776172E-4</v>
      </c>
      <c r="U59" s="143" t="s">
        <v>430</v>
      </c>
      <c r="V59" s="143">
        <v>8.0164829763967069E-4</v>
      </c>
      <c r="W59" s="143">
        <v>8.9655000000000008E-4</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6.3170000000000004E-2</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0.31099220441176473</v>
      </c>
      <c r="J60" s="143">
        <v>3.1099220441176474</v>
      </c>
      <c r="K60" s="143">
        <v>6.3442409700000004</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62.198440882352941</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0.23836753686352286</v>
      </c>
      <c r="J61" s="143">
        <v>2.3836753686352283</v>
      </c>
      <c r="K61" s="143">
        <v>7.9684951397131094</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10069289.754168922</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3.7319064529411764E-8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62.198440882352941</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2.48984571E-2</v>
      </c>
      <c r="X63" s="143">
        <v>1.8235799999999996E-2</v>
      </c>
      <c r="Y63" s="143" t="s">
        <v>430</v>
      </c>
      <c r="Z63" s="143">
        <v>3.0327000000000002E-3</v>
      </c>
      <c r="AA63" s="143" t="s">
        <v>430</v>
      </c>
      <c r="AB63" s="143">
        <v>2.1268499999999996E-2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0.13200000000000001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1.1598480000000002E-3</v>
      </c>
      <c r="J73" s="143">
        <v>1.6431180000000001E-3</v>
      </c>
      <c r="K73" s="143">
        <v>1.93308E-3</v>
      </c>
      <c r="L73" s="143" t="s">
        <v>457</v>
      </c>
      <c r="M73" s="143" t="s">
        <v>445</v>
      </c>
      <c r="N73" s="143">
        <v>4.6864235294117651E-2</v>
      </c>
      <c r="O73" s="143">
        <v>1.2844156862745098E-3</v>
      </c>
      <c r="P73" s="143" t="s">
        <v>445</v>
      </c>
      <c r="Q73" s="143">
        <v>1.8951764705882352E-3</v>
      </c>
      <c r="R73" s="143">
        <v>6.948980392156863E-3</v>
      </c>
      <c r="S73" s="143" t="s">
        <v>445</v>
      </c>
      <c r="T73" s="143">
        <v>3.1586274509803921E-3</v>
      </c>
      <c r="U73" s="143" t="s">
        <v>445</v>
      </c>
      <c r="V73" s="143">
        <v>3.9846274509803922E-2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2.1800000000000001E-5</v>
      </c>
      <c r="O80" s="143">
        <v>2.0000000000000002E-5</v>
      </c>
      <c r="P80" s="143" t="s">
        <v>445</v>
      </c>
      <c r="Q80" s="143" t="s">
        <v>445</v>
      </c>
      <c r="R80" s="143">
        <v>7.1999999999999988E-5</v>
      </c>
      <c r="S80" s="143" t="s">
        <v>445</v>
      </c>
      <c r="T80" s="143" t="s">
        <v>445</v>
      </c>
      <c r="U80" s="143" t="s">
        <v>445</v>
      </c>
      <c r="V80" s="143">
        <v>4.3400000000000001E-3</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10.250017399999999</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5.28E-2</v>
      </c>
      <c r="G83" s="143" t="s">
        <v>457</v>
      </c>
      <c r="H83" s="143" t="s">
        <v>430</v>
      </c>
      <c r="I83" s="143">
        <v>0.33</v>
      </c>
      <c r="J83" s="143">
        <v>6.6</v>
      </c>
      <c r="K83" s="143">
        <v>49.5</v>
      </c>
      <c r="L83" s="143">
        <v>1.881E-2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3.3</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4.2592449404583688</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0.78869986411318938</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1.5609819999999996</v>
      </c>
      <c r="AL86" s="146" t="s">
        <v>220</v>
      </c>
    </row>
    <row r="87" spans="1:38" s="2" customFormat="1" ht="26.25" customHeight="1" thickBot="1" x14ac:dyDescent="0.25">
      <c r="A87" s="70" t="s">
        <v>209</v>
      </c>
      <c r="B87" s="76" t="s">
        <v>221</v>
      </c>
      <c r="C87" s="80" t="s">
        <v>222</v>
      </c>
      <c r="D87" s="72"/>
      <c r="E87" s="143" t="s">
        <v>430</v>
      </c>
      <c r="F87" s="143">
        <v>6.2851440546750598E-2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0.20098399999999997</v>
      </c>
      <c r="AL87" s="146" t="s">
        <v>220</v>
      </c>
    </row>
    <row r="88" spans="1:38" s="2" customFormat="1" ht="26.25" customHeight="1" thickBot="1" x14ac:dyDescent="0.25">
      <c r="A88" s="70" t="s">
        <v>209</v>
      </c>
      <c r="B88" s="76" t="s">
        <v>223</v>
      </c>
      <c r="C88" s="80" t="s">
        <v>224</v>
      </c>
      <c r="D88" s="72"/>
      <c r="E88" s="143" t="s">
        <v>457</v>
      </c>
      <c r="F88" s="143">
        <v>1.8877270201111112</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2.3603589999999999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2.1978787604999996</v>
      </c>
      <c r="G90" s="143" t="s">
        <v>430</v>
      </c>
      <c r="H90" s="143" t="s">
        <v>430</v>
      </c>
      <c r="I90" s="143">
        <v>1.422E-2</v>
      </c>
      <c r="J90" s="143">
        <v>2.1329999999999998E-2</v>
      </c>
      <c r="K90" s="143">
        <v>2.6070000000000003E-2</v>
      </c>
      <c r="L90" s="143" t="s">
        <v>430</v>
      </c>
      <c r="M90" s="143" t="s">
        <v>430</v>
      </c>
      <c r="N90" s="143">
        <v>2.9273860119696506E-4</v>
      </c>
      <c r="O90" s="143">
        <v>4.2930192166077609E-2</v>
      </c>
      <c r="P90" s="143" t="s">
        <v>445</v>
      </c>
      <c r="Q90" s="143" t="s">
        <v>445</v>
      </c>
      <c r="R90" s="143">
        <v>0.16929461274041355</v>
      </c>
      <c r="S90" s="143">
        <v>6.8598979565379405</v>
      </c>
      <c r="T90" s="143">
        <v>0.28118777084853064</v>
      </c>
      <c r="U90" s="143">
        <v>4.003112197091032E-2</v>
      </c>
      <c r="V90" s="143">
        <v>3.9696059716528196</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23.7</v>
      </c>
      <c r="AL90" s="146" t="s">
        <v>447</v>
      </c>
    </row>
    <row r="91" spans="1:38" s="2" customFormat="1" ht="26.25" customHeight="1" thickBot="1" x14ac:dyDescent="0.25">
      <c r="A91" s="70" t="s">
        <v>209</v>
      </c>
      <c r="B91" s="74" t="s">
        <v>405</v>
      </c>
      <c r="C91" s="76" t="s">
        <v>229</v>
      </c>
      <c r="D91" s="72"/>
      <c r="E91" s="143">
        <v>1.0146570350394712E-2</v>
      </c>
      <c r="F91" s="143">
        <v>2.72493953424E-2</v>
      </c>
      <c r="G91" s="143">
        <v>1.4516562012319525E-4</v>
      </c>
      <c r="H91" s="143">
        <v>2.3364667494000003E-2</v>
      </c>
      <c r="I91" s="143">
        <v>0.15450774611377444</v>
      </c>
      <c r="J91" s="143">
        <v>0.15681405288646016</v>
      </c>
      <c r="K91" s="143">
        <v>0.15729040762004323</v>
      </c>
      <c r="L91" s="143">
        <v>6.0804435888000011E-2</v>
      </c>
      <c r="M91" s="143">
        <v>0.31055891065185465</v>
      </c>
      <c r="N91" s="143">
        <v>3.768537952867055E-2</v>
      </c>
      <c r="O91" s="143">
        <v>3.0473358711477602E-2</v>
      </c>
      <c r="P91" s="143">
        <v>2.7398809096099763E-6</v>
      </c>
      <c r="Q91" s="143">
        <v>6.3930554557566107E-5</v>
      </c>
      <c r="R91" s="143">
        <v>7.4986214368273022E-4</v>
      </c>
      <c r="S91" s="143">
        <v>5.174444818727772E-2</v>
      </c>
      <c r="T91" s="143">
        <v>1.6643151556005254E-2</v>
      </c>
      <c r="U91" s="143" t="s">
        <v>457</v>
      </c>
      <c r="V91" s="143">
        <v>2.7698811366712175E-2</v>
      </c>
      <c r="W91" s="143">
        <v>5.6300403600000016E-4</v>
      </c>
      <c r="X91" s="143">
        <v>6.625770849600001E-4</v>
      </c>
      <c r="Y91" s="143">
        <v>2.7235236920000001E-4</v>
      </c>
      <c r="Z91" s="143">
        <v>2.7235236920000001E-4</v>
      </c>
      <c r="AA91" s="143">
        <v>2.7235236920000001E-4</v>
      </c>
      <c r="AB91" s="143">
        <v>1.4796341925600001E-3</v>
      </c>
      <c r="AC91" s="143" t="s">
        <v>457</v>
      </c>
      <c r="AD91" s="143" t="s">
        <v>457</v>
      </c>
      <c r="AE91" s="149"/>
      <c r="AF91" s="145" t="s">
        <v>430</v>
      </c>
      <c r="AG91" s="145" t="s">
        <v>430</v>
      </c>
      <c r="AH91" s="145" t="s">
        <v>430</v>
      </c>
      <c r="AI91" s="145" t="s">
        <v>430</v>
      </c>
      <c r="AJ91" s="145" t="s">
        <v>430</v>
      </c>
      <c r="AK91" s="145">
        <v>5630.0403600000009</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15.540055858754396</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1.2925129264982548E-6</v>
      </c>
      <c r="X98" s="143" t="s">
        <v>457</v>
      </c>
      <c r="Y98" s="143" t="s">
        <v>457</v>
      </c>
      <c r="Z98" s="143" t="s">
        <v>457</v>
      </c>
      <c r="AA98" s="143" t="s">
        <v>457</v>
      </c>
      <c r="AB98" s="143" t="s">
        <v>457</v>
      </c>
      <c r="AC98" s="143" t="s">
        <v>457</v>
      </c>
      <c r="AD98" s="143">
        <v>1.5479196724529999E-2</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4.0623436695140909E-2</v>
      </c>
      <c r="F99" s="143">
        <v>7.1351513311468651</v>
      </c>
      <c r="G99" s="143" t="s">
        <v>430</v>
      </c>
      <c r="H99" s="143">
        <v>10.451081126724125</v>
      </c>
      <c r="I99" s="143">
        <v>0.1490636568642493</v>
      </c>
      <c r="J99" s="143">
        <v>0.22821906635783093</v>
      </c>
      <c r="K99" s="143">
        <v>0.50068045461697341</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1059.55</v>
      </c>
      <c r="AL99" s="146" t="s">
        <v>246</v>
      </c>
    </row>
    <row r="100" spans="1:38" s="2" customFormat="1" ht="26.25" customHeight="1" thickBot="1" x14ac:dyDescent="0.25">
      <c r="A100" s="70" t="s">
        <v>244</v>
      </c>
      <c r="B100" s="70" t="s">
        <v>247</v>
      </c>
      <c r="C100" s="71" t="s">
        <v>409</v>
      </c>
      <c r="D100" s="84"/>
      <c r="E100" s="143">
        <v>0.53966469397581951</v>
      </c>
      <c r="F100" s="143">
        <v>26.14597423752906</v>
      </c>
      <c r="G100" s="143" t="s">
        <v>430</v>
      </c>
      <c r="H100" s="143">
        <v>30.164052033422166</v>
      </c>
      <c r="I100" s="143">
        <v>0.30808936221928235</v>
      </c>
      <c r="J100" s="143">
        <v>0.46487880325556841</v>
      </c>
      <c r="K100" s="143">
        <v>1.0231606627708343</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5753.4430000000011</v>
      </c>
      <c r="AL100" s="146" t="s">
        <v>246</v>
      </c>
    </row>
    <row r="101" spans="1:38" s="2" customFormat="1" ht="26.25" customHeight="1" thickBot="1" x14ac:dyDescent="0.25">
      <c r="A101" s="70" t="s">
        <v>244</v>
      </c>
      <c r="B101" s="70" t="s">
        <v>248</v>
      </c>
      <c r="C101" s="71" t="s">
        <v>249</v>
      </c>
      <c r="D101" s="84"/>
      <c r="E101" s="143">
        <v>4.7763208865082493E-2</v>
      </c>
      <c r="F101" s="143">
        <v>0.35008701931694847</v>
      </c>
      <c r="G101" s="143" t="s">
        <v>430</v>
      </c>
      <c r="H101" s="143">
        <v>1.1074072078579682</v>
      </c>
      <c r="I101" s="143">
        <v>8.5033564739178061E-3</v>
      </c>
      <c r="J101" s="143">
        <v>2.5510069421753427E-2</v>
      </c>
      <c r="K101" s="143">
        <v>5.9523495317424652E-2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4726.9770000000008</v>
      </c>
      <c r="AL101" s="146" t="s">
        <v>246</v>
      </c>
    </row>
    <row r="102" spans="1:38" s="2" customFormat="1" ht="26.25" customHeight="1" thickBot="1" x14ac:dyDescent="0.25">
      <c r="A102" s="70" t="s">
        <v>244</v>
      </c>
      <c r="B102" s="70" t="s">
        <v>250</v>
      </c>
      <c r="C102" s="71" t="s">
        <v>387</v>
      </c>
      <c r="D102" s="84"/>
      <c r="E102" s="143">
        <v>2.1530707770285708E-3</v>
      </c>
      <c r="F102" s="143">
        <v>2.3318910713050953</v>
      </c>
      <c r="G102" s="143" t="s">
        <v>430</v>
      </c>
      <c r="H102" s="143">
        <v>4.4720450232606455</v>
      </c>
      <c r="I102" s="143">
        <v>7.6089999999999994E-3</v>
      </c>
      <c r="J102" s="143">
        <v>0.17151149999999998</v>
      </c>
      <c r="K102" s="143">
        <v>1.1711914999999999</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1443.6</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1.4439284102700251E-3</v>
      </c>
      <c r="F104" s="143">
        <v>1.6043427236953792E-3</v>
      </c>
      <c r="G104" s="143" t="s">
        <v>430</v>
      </c>
      <c r="H104" s="143">
        <v>1.9760431008914482E-2</v>
      </c>
      <c r="I104" s="143">
        <v>2.1881746849315068E-5</v>
      </c>
      <c r="J104" s="143">
        <v>6.5645240547945196E-5</v>
      </c>
      <c r="K104" s="143">
        <v>1.5317222794520549E-4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10.1</v>
      </c>
      <c r="AL104" s="146" t="s">
        <v>246</v>
      </c>
    </row>
    <row r="105" spans="1:38" s="2" customFormat="1" ht="26.25" customHeight="1" thickBot="1" x14ac:dyDescent="0.25">
      <c r="A105" s="70" t="s">
        <v>244</v>
      </c>
      <c r="B105" s="70" t="s">
        <v>255</v>
      </c>
      <c r="C105" s="71" t="s">
        <v>256</v>
      </c>
      <c r="D105" s="84"/>
      <c r="E105" s="143">
        <v>3.5764330059932056E-2</v>
      </c>
      <c r="F105" s="143">
        <v>0.1808419373741825</v>
      </c>
      <c r="G105" s="143" t="s">
        <v>430</v>
      </c>
      <c r="H105" s="143">
        <v>0.83791270272917717</v>
      </c>
      <c r="I105" s="143">
        <v>6.7729315068493145E-3</v>
      </c>
      <c r="J105" s="143">
        <v>1.0643178082191779E-2</v>
      </c>
      <c r="K105" s="143">
        <v>2.3221479452054789E-2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98.1</v>
      </c>
      <c r="AL105" s="146" t="s">
        <v>246</v>
      </c>
    </row>
    <row r="106" spans="1:38" s="2" customFormat="1" ht="26.25" customHeight="1" thickBot="1" x14ac:dyDescent="0.25">
      <c r="A106" s="70" t="s">
        <v>244</v>
      </c>
      <c r="B106" s="70" t="s">
        <v>257</v>
      </c>
      <c r="C106" s="71" t="s">
        <v>258</v>
      </c>
      <c r="D106" s="84"/>
      <c r="E106" s="143">
        <v>2.187420798772603E-3</v>
      </c>
      <c r="F106" s="143">
        <v>8.8460607394550486E-3</v>
      </c>
      <c r="G106" s="143" t="s">
        <v>430</v>
      </c>
      <c r="H106" s="143">
        <v>5.1248483347350292E-2</v>
      </c>
      <c r="I106" s="143">
        <v>4.3397260273972605E-4</v>
      </c>
      <c r="J106" s="143">
        <v>6.9435616438356159E-4</v>
      </c>
      <c r="K106" s="143">
        <v>1.4755068493150687E-3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8.8000000000000007</v>
      </c>
      <c r="AL106" s="146" t="s">
        <v>246</v>
      </c>
    </row>
    <row r="107" spans="1:38" s="2" customFormat="1" ht="26.25" customHeight="1" thickBot="1" x14ac:dyDescent="0.25">
      <c r="A107" s="70" t="s">
        <v>244</v>
      </c>
      <c r="B107" s="70" t="s">
        <v>259</v>
      </c>
      <c r="C107" s="71" t="s">
        <v>380</v>
      </c>
      <c r="D107" s="84"/>
      <c r="E107" s="143">
        <v>1.7627466163507209E-2</v>
      </c>
      <c r="F107" s="143">
        <v>0.35392499999999999</v>
      </c>
      <c r="G107" s="143" t="s">
        <v>430</v>
      </c>
      <c r="H107" s="143">
        <v>0.54390540584540181</v>
      </c>
      <c r="I107" s="143">
        <v>6.4350000000000006E-3</v>
      </c>
      <c r="J107" s="143">
        <v>8.5800000000000001E-2</v>
      </c>
      <c r="K107" s="143">
        <v>0.40755000000000002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2145</v>
      </c>
      <c r="AL107" s="146" t="s">
        <v>246</v>
      </c>
    </row>
    <row r="108" spans="1:38" s="2" customFormat="1" ht="26.25" customHeight="1" thickBot="1" x14ac:dyDescent="0.25">
      <c r="A108" s="70" t="s">
        <v>244</v>
      </c>
      <c r="B108" s="70" t="s">
        <v>260</v>
      </c>
      <c r="C108" s="71" t="s">
        <v>381</v>
      </c>
      <c r="D108" s="84"/>
      <c r="E108" s="143">
        <v>6.9902383104000002E-2</v>
      </c>
      <c r="F108" s="143">
        <v>1.2856320000000001</v>
      </c>
      <c r="G108" s="143" t="s">
        <v>430</v>
      </c>
      <c r="H108" s="143">
        <v>1.4438050191360001</v>
      </c>
      <c r="I108" s="143">
        <v>2.3807999999999999E-2</v>
      </c>
      <c r="J108" s="143">
        <v>0.23808000000000001</v>
      </c>
      <c r="K108" s="143">
        <v>0.47616000000000003</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11904</v>
      </c>
      <c r="AL108" s="146" t="s">
        <v>246</v>
      </c>
    </row>
    <row r="109" spans="1:38" s="2" customFormat="1" ht="26.25" customHeight="1" thickBot="1" x14ac:dyDescent="0.25">
      <c r="A109" s="70" t="s">
        <v>244</v>
      </c>
      <c r="B109" s="70" t="s">
        <v>261</v>
      </c>
      <c r="C109" s="71" t="s">
        <v>382</v>
      </c>
      <c r="D109" s="84"/>
      <c r="E109" s="143">
        <v>2.007442944000001E-2</v>
      </c>
      <c r="F109" s="143">
        <v>0.42748380000000002</v>
      </c>
      <c r="G109" s="143" t="s">
        <v>430</v>
      </c>
      <c r="H109" s="143">
        <v>0.57752589312000024</v>
      </c>
      <c r="I109" s="143">
        <v>1.7484000000000003E-2</v>
      </c>
      <c r="J109" s="143">
        <v>9.6162000000000011E-2</v>
      </c>
      <c r="K109" s="143">
        <v>9.6162000000000011E-2</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874.2</v>
      </c>
      <c r="AL109" s="146" t="s">
        <v>246</v>
      </c>
    </row>
    <row r="110" spans="1:38" s="2" customFormat="1" ht="26.25" customHeight="1" thickBot="1" x14ac:dyDescent="0.25">
      <c r="A110" s="70" t="s">
        <v>244</v>
      </c>
      <c r="B110" s="70" t="s">
        <v>262</v>
      </c>
      <c r="C110" s="71" t="s">
        <v>383</v>
      </c>
      <c r="D110" s="84"/>
      <c r="E110" s="143">
        <v>4.9733030526537946E-3</v>
      </c>
      <c r="F110" s="143">
        <v>0.17306616606</v>
      </c>
      <c r="G110" s="143" t="s">
        <v>430</v>
      </c>
      <c r="H110" s="143">
        <v>0.10398825957940874</v>
      </c>
      <c r="I110" s="143">
        <v>7.1766198666666659E-3</v>
      </c>
      <c r="J110" s="143">
        <v>5.0531086266666664E-2</v>
      </c>
      <c r="K110" s="143">
        <v>5.0531086266666664E-2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353.91853999999995</v>
      </c>
      <c r="AL110" s="146" t="s">
        <v>246</v>
      </c>
    </row>
    <row r="111" spans="1:38" s="2" customFormat="1" ht="26.25" customHeight="1" thickBot="1" x14ac:dyDescent="0.25">
      <c r="A111" s="70" t="s">
        <v>244</v>
      </c>
      <c r="B111" s="70" t="s">
        <v>263</v>
      </c>
      <c r="C111" s="71" t="s">
        <v>377</v>
      </c>
      <c r="D111" s="84"/>
      <c r="E111" s="143">
        <v>1.3088069360062304E-2</v>
      </c>
      <c r="F111" s="143">
        <v>0.36991570000000001</v>
      </c>
      <c r="G111" s="143" t="s">
        <v>430</v>
      </c>
      <c r="H111" s="143">
        <v>0.34967226291199111</v>
      </c>
      <c r="I111" s="143">
        <v>7.6146666666666667E-4</v>
      </c>
      <c r="J111" s="143">
        <v>1.5229333333333333E-3</v>
      </c>
      <c r="K111" s="143">
        <v>3.4266000000000001E-3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199.59366666666668</v>
      </c>
      <c r="AL111" s="146" t="s">
        <v>246</v>
      </c>
    </row>
    <row r="112" spans="1:38" s="2" customFormat="1" ht="26.25" customHeight="1" thickBot="1" x14ac:dyDescent="0.25">
      <c r="A112" s="70" t="s">
        <v>264</v>
      </c>
      <c r="B112" s="70" t="s">
        <v>265</v>
      </c>
      <c r="C112" s="71" t="s">
        <v>266</v>
      </c>
      <c r="D112" s="72"/>
      <c r="E112" s="143">
        <v>11.804422950355793</v>
      </c>
      <c r="F112" s="143" t="s">
        <v>430</v>
      </c>
      <c r="G112" s="143" t="s">
        <v>430</v>
      </c>
      <c r="H112" s="143">
        <v>11.580562499999999</v>
      </c>
      <c r="I112" s="143">
        <v>0.27563399999999999</v>
      </c>
      <c r="J112" s="143">
        <v>7.1664840000000005</v>
      </c>
      <c r="K112" s="143">
        <v>7.1664840000000005</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306805200.00000006</v>
      </c>
      <c r="AL112" s="146" t="s">
        <v>438</v>
      </c>
    </row>
    <row r="113" spans="1:38" s="2" customFormat="1" ht="26.25" customHeight="1" thickBot="1" x14ac:dyDescent="0.25">
      <c r="A113" s="70" t="s">
        <v>264</v>
      </c>
      <c r="B113" s="85" t="s">
        <v>267</v>
      </c>
      <c r="C113" s="86" t="s">
        <v>268</v>
      </c>
      <c r="D113" s="72"/>
      <c r="E113" s="143">
        <v>5.3956158651980477</v>
      </c>
      <c r="F113" s="143" t="s">
        <v>457</v>
      </c>
      <c r="G113" s="143" t="s">
        <v>430</v>
      </c>
      <c r="H113" s="143">
        <v>32.501528368384285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140235826.14814439</v>
      </c>
      <c r="AL113" s="146" t="s">
        <v>451</v>
      </c>
    </row>
    <row r="114" spans="1:38" s="2" customFormat="1" ht="26.25" customHeight="1" thickBot="1" x14ac:dyDescent="0.25">
      <c r="A114" s="70" t="s">
        <v>264</v>
      </c>
      <c r="B114" s="85" t="s">
        <v>269</v>
      </c>
      <c r="C114" s="86" t="s">
        <v>388</v>
      </c>
      <c r="D114" s="72"/>
      <c r="E114" s="143">
        <v>0.12734170945861595</v>
      </c>
      <c r="F114" s="143" t="s">
        <v>457</v>
      </c>
      <c r="G114" s="143" t="s">
        <v>430</v>
      </c>
      <c r="H114" s="143">
        <v>0.430261</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3309700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293267474.25068372</v>
      </c>
      <c r="AL115" s="146" t="s">
        <v>453</v>
      </c>
    </row>
    <row r="116" spans="1:38" s="2" customFormat="1" ht="26.25" customHeight="1" thickBot="1" x14ac:dyDescent="0.25">
      <c r="A116" s="70" t="s">
        <v>264</v>
      </c>
      <c r="B116" s="70" t="s">
        <v>272</v>
      </c>
      <c r="C116" s="76" t="s">
        <v>410</v>
      </c>
      <c r="D116" s="72"/>
      <c r="E116" s="143">
        <v>11.283554853821407</v>
      </c>
      <c r="F116" s="143" t="s">
        <v>457</v>
      </c>
      <c r="G116" s="143" t="s">
        <v>430</v>
      </c>
      <c r="H116" s="143">
        <v>13.432655349950656</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4.6896959999999993E-3</v>
      </c>
      <c r="J119" s="143">
        <v>3.7517567999999994E-2</v>
      </c>
      <c r="K119" s="143">
        <v>0.1172424</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1172.424</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8.2524E-3</v>
      </c>
      <c r="J120" s="143">
        <v>5.1577499999999998E-2</v>
      </c>
      <c r="K120" s="143">
        <v>0.20630999999999999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2063.1</v>
      </c>
      <c r="AL120" s="146" t="s">
        <v>450</v>
      </c>
    </row>
    <row r="121" spans="1:38" s="2" customFormat="1" ht="26.25" customHeight="1" thickBot="1" x14ac:dyDescent="0.25">
      <c r="A121" s="70" t="s">
        <v>264</v>
      </c>
      <c r="B121" s="70" t="s">
        <v>280</v>
      </c>
      <c r="C121" s="76" t="s">
        <v>281</v>
      </c>
      <c r="D121" s="73"/>
      <c r="E121" s="143" t="s">
        <v>457</v>
      </c>
      <c r="F121" s="143">
        <v>0.66318337732578114</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2.1998394999999995</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0.18022454586239248</v>
      </c>
      <c r="G125" s="143" t="s">
        <v>430</v>
      </c>
      <c r="H125" s="143" t="s">
        <v>430</v>
      </c>
      <c r="I125" s="143">
        <v>5.9192264999999997E-5</v>
      </c>
      <c r="J125" s="143">
        <v>3.9282139500000001E-4</v>
      </c>
      <c r="K125" s="143">
        <v>8.3048541500000002E-4</v>
      </c>
      <c r="L125" s="143" t="s">
        <v>457</v>
      </c>
      <c r="M125" s="143" t="s">
        <v>430</v>
      </c>
      <c r="N125" s="143" t="s">
        <v>430</v>
      </c>
      <c r="O125" s="143" t="s">
        <v>430</v>
      </c>
      <c r="P125" s="143">
        <v>2.1939215208114059E-2</v>
      </c>
      <c r="Q125" s="143" t="s">
        <v>430</v>
      </c>
      <c r="R125" s="143" t="s">
        <v>430</v>
      </c>
      <c r="S125" s="143" t="s">
        <v>430</v>
      </c>
      <c r="T125" s="143" t="s">
        <v>430</v>
      </c>
      <c r="U125" s="143" t="s">
        <v>430</v>
      </c>
      <c r="V125" s="143" t="s">
        <v>430</v>
      </c>
      <c r="W125" s="143">
        <v>8.5631904500785241E-2</v>
      </c>
      <c r="X125" s="143" t="s">
        <v>430</v>
      </c>
      <c r="Y125" s="143" t="s">
        <v>430</v>
      </c>
      <c r="Z125" s="143" t="s">
        <v>430</v>
      </c>
      <c r="AA125" s="143" t="s">
        <v>430</v>
      </c>
      <c r="AB125" s="143" t="s">
        <v>430</v>
      </c>
      <c r="AC125" s="143" t="s">
        <v>430</v>
      </c>
      <c r="AD125" s="143">
        <v>1.8181945334790041E-2</v>
      </c>
      <c r="AE125" s="149"/>
      <c r="AF125" s="145" t="s">
        <v>430</v>
      </c>
      <c r="AG125" s="145" t="s">
        <v>430</v>
      </c>
      <c r="AH125" s="145" t="s">
        <v>430</v>
      </c>
      <c r="AI125" s="145" t="s">
        <v>430</v>
      </c>
      <c r="AJ125" s="145" t="s">
        <v>430</v>
      </c>
      <c r="AK125" s="145">
        <v>1767.0039999999999</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2.9486160000000001E-2</v>
      </c>
      <c r="I126" s="143" t="s">
        <v>457</v>
      </c>
      <c r="J126" s="143" t="s">
        <v>457</v>
      </c>
      <c r="K126" s="143" t="s">
        <v>457</v>
      </c>
      <c r="L126" s="143" t="s">
        <v>457</v>
      </c>
      <c r="M126" s="143">
        <v>6.8801040000000008E-2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1.8598860000000002E-2</v>
      </c>
      <c r="F129" s="143">
        <v>0.15819720000000001</v>
      </c>
      <c r="G129" s="143">
        <v>1.004766E-3</v>
      </c>
      <c r="H129" s="143" t="s">
        <v>457</v>
      </c>
      <c r="I129" s="143">
        <v>8.5512000000000004E-5</v>
      </c>
      <c r="J129" s="143">
        <v>1.4964600000000002E-4</v>
      </c>
      <c r="K129" s="143">
        <v>2.1378E-4</v>
      </c>
      <c r="L129" s="143">
        <v>2.9929200000000003E-6</v>
      </c>
      <c r="M129" s="143">
        <v>1.49646E-3</v>
      </c>
      <c r="N129" s="143">
        <v>2.7791400000000004E-2</v>
      </c>
      <c r="O129" s="143">
        <v>2.1378000000000005E-3</v>
      </c>
      <c r="P129" s="143">
        <v>1.197168E-3</v>
      </c>
      <c r="Q129" s="143">
        <v>0.65566283726446151</v>
      </c>
      <c r="R129" s="143">
        <v>0.63347676295564592</v>
      </c>
      <c r="S129" s="143">
        <v>0.34950442094104606</v>
      </c>
      <c r="T129" s="143">
        <v>2.9929199999999999E-4</v>
      </c>
      <c r="U129" s="143" t="s">
        <v>445</v>
      </c>
      <c r="V129" s="143" t="s">
        <v>457</v>
      </c>
      <c r="W129" s="143">
        <v>0.41600419005340206</v>
      </c>
      <c r="X129" s="143">
        <v>3.2066999999999997E-6</v>
      </c>
      <c r="Y129" s="143">
        <v>1.3895700000000001E-5</v>
      </c>
      <c r="Z129" s="143">
        <v>1.3895700000000001E-5</v>
      </c>
      <c r="AA129" s="143" t="s">
        <v>457</v>
      </c>
      <c r="AB129" s="143">
        <v>3.0998100000000004E-5</v>
      </c>
      <c r="AC129" s="143">
        <v>1.0689000000000001E-2</v>
      </c>
      <c r="AD129" s="143">
        <v>1.6396926000000003E-2</v>
      </c>
      <c r="AE129" s="149"/>
      <c r="AF129" s="145" t="s">
        <v>430</v>
      </c>
      <c r="AG129" s="145" t="s">
        <v>430</v>
      </c>
      <c r="AH129" s="145" t="s">
        <v>430</v>
      </c>
      <c r="AI129" s="145" t="s">
        <v>430</v>
      </c>
      <c r="AJ129" s="145" t="s">
        <v>430</v>
      </c>
      <c r="AK129" s="145">
        <v>21.378</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3.1350000000000002E-3</v>
      </c>
      <c r="F133" s="143">
        <v>4.9400000000000001E-5</v>
      </c>
      <c r="G133" s="143">
        <v>4.2940000000000003E-4</v>
      </c>
      <c r="H133" s="143" t="s">
        <v>457</v>
      </c>
      <c r="I133" s="143">
        <v>1.3186E-4</v>
      </c>
      <c r="J133" s="143">
        <v>1.3186E-4</v>
      </c>
      <c r="K133" s="143">
        <v>1.4652799999999999E-4</v>
      </c>
      <c r="L133" s="143" t="s">
        <v>457</v>
      </c>
      <c r="M133" s="143">
        <v>5.3200000000000003E-4</v>
      </c>
      <c r="N133" s="143">
        <v>1.14114E-4</v>
      </c>
      <c r="O133" s="143">
        <v>1.9114E-5</v>
      </c>
      <c r="P133" s="143">
        <v>5.6620000000000004E-3</v>
      </c>
      <c r="Q133" s="143">
        <v>5.1718000000000002E-5</v>
      </c>
      <c r="R133" s="143">
        <v>5.1528000000000005E-5</v>
      </c>
      <c r="S133" s="143">
        <v>4.7233999999999995E-5</v>
      </c>
      <c r="T133" s="143">
        <v>6.5853999999999997E-5</v>
      </c>
      <c r="U133" s="143">
        <v>7.5164000000000001E-5</v>
      </c>
      <c r="V133" s="143">
        <v>6.0845599999999995E-4</v>
      </c>
      <c r="W133" s="143">
        <v>1.026E-4</v>
      </c>
      <c r="X133" s="143">
        <v>5.0159999999999994E-8</v>
      </c>
      <c r="Y133" s="143">
        <v>2.7398000000000002E-8</v>
      </c>
      <c r="Z133" s="143">
        <v>2.4471999999999999E-8</v>
      </c>
      <c r="AA133" s="143">
        <v>2.6562E-8</v>
      </c>
      <c r="AB133" s="143">
        <v>1.2859199999999999E-7</v>
      </c>
      <c r="AC133" s="143">
        <v>5.6999999999999998E-4</v>
      </c>
      <c r="AD133" s="143">
        <v>1.5579999999999999E-3</v>
      </c>
      <c r="AE133" s="149"/>
      <c r="AF133" s="145" t="s">
        <v>430</v>
      </c>
      <c r="AG133" s="145" t="s">
        <v>430</v>
      </c>
      <c r="AH133" s="145" t="s">
        <v>430</v>
      </c>
      <c r="AI133" s="145" t="s">
        <v>430</v>
      </c>
      <c r="AJ133" s="145" t="s">
        <v>430</v>
      </c>
      <c r="AK133" s="145">
        <v>3800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1.1468303999999998</v>
      </c>
      <c r="X135" s="143">
        <v>3.4213773599999999E-4</v>
      </c>
      <c r="Y135" s="143">
        <v>1.5482210399999999E-3</v>
      </c>
      <c r="Z135" s="143">
        <v>1.5482210399999999E-3</v>
      </c>
      <c r="AA135" s="143" t="s">
        <v>457</v>
      </c>
      <c r="AB135" s="143">
        <v>3.438579816E-3</v>
      </c>
      <c r="AC135" s="143" t="s">
        <v>457</v>
      </c>
      <c r="AD135" s="143">
        <v>1.9496116799999996</v>
      </c>
      <c r="AE135" s="149"/>
      <c r="AF135" s="145" t="s">
        <v>430</v>
      </c>
      <c r="AG135" s="145" t="s">
        <v>430</v>
      </c>
      <c r="AH135" s="145" t="s">
        <v>430</v>
      </c>
      <c r="AI135" s="145" t="s">
        <v>430</v>
      </c>
      <c r="AJ135" s="145" t="s">
        <v>430</v>
      </c>
      <c r="AK135" s="145">
        <v>3.8227679999999995</v>
      </c>
      <c r="AL135" s="146" t="s">
        <v>454</v>
      </c>
    </row>
    <row r="136" spans="1:38" s="2" customFormat="1" ht="26.25" customHeight="1" thickBot="1" x14ac:dyDescent="0.25">
      <c r="A136" s="70" t="s">
        <v>289</v>
      </c>
      <c r="B136" s="70" t="s">
        <v>314</v>
      </c>
      <c r="C136" s="71" t="s">
        <v>315</v>
      </c>
      <c r="D136" s="72"/>
      <c r="E136" s="143" t="s">
        <v>430</v>
      </c>
      <c r="F136" s="143">
        <v>7.5433757220000003E-3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0.43334123000000002</v>
      </c>
      <c r="J139" s="143">
        <v>0.43334123000000002</v>
      </c>
      <c r="K139" s="143">
        <v>0.43334123000000002</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5.1204123576757539</v>
      </c>
      <c r="X139" s="143">
        <v>1.3476821945662373E-2</v>
      </c>
      <c r="Y139" s="143">
        <v>1.5958322710834069E-2</v>
      </c>
      <c r="Z139" s="143">
        <v>5.6804552936863418E-3</v>
      </c>
      <c r="AA139" s="143">
        <v>9.3679617732619273E-4</v>
      </c>
      <c r="AB139" s="143">
        <v>3.6052396127508976E-2</v>
      </c>
      <c r="AC139" s="143" t="s">
        <v>457</v>
      </c>
      <c r="AD139" s="143">
        <v>5.7479761975920214</v>
      </c>
      <c r="AE139" s="149"/>
      <c r="AF139" s="145" t="s">
        <v>430</v>
      </c>
      <c r="AG139" s="145" t="s">
        <v>430</v>
      </c>
      <c r="AH139" s="145" t="s">
        <v>430</v>
      </c>
      <c r="AI139" s="145" t="s">
        <v>430</v>
      </c>
      <c r="AJ139" s="145" t="s">
        <v>430</v>
      </c>
      <c r="AK139" s="145">
        <v>2.0089999999999999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123.7669570526905</v>
      </c>
      <c r="F141" s="20">
        <f t="shared" ref="F141:AI141" si="0">SUM(F14:F140)</f>
        <v>109.67172675138951</v>
      </c>
      <c r="G141" s="20">
        <f t="shared" si="0"/>
        <v>32.819159955161901</v>
      </c>
      <c r="H141" s="20">
        <f t="shared" si="0"/>
        <v>110.20942669809044</v>
      </c>
      <c r="I141" s="20">
        <f t="shared" si="0"/>
        <v>17.38299123422907</v>
      </c>
      <c r="J141" s="20">
        <f t="shared" si="0"/>
        <v>38.003971417731421</v>
      </c>
      <c r="K141" s="20">
        <f t="shared" si="0"/>
        <v>95.004789919209557</v>
      </c>
      <c r="L141" s="20">
        <f t="shared" si="0"/>
        <v>3.1738661184455301</v>
      </c>
      <c r="M141" s="20">
        <f t="shared" si="0"/>
        <v>155.74046125834624</v>
      </c>
      <c r="N141" s="20">
        <f t="shared" si="0"/>
        <v>6.6007937596412907</v>
      </c>
      <c r="O141" s="20">
        <f t="shared" si="0"/>
        <v>0.30730383934726052</v>
      </c>
      <c r="P141" s="20">
        <f t="shared" si="0"/>
        <v>0.37740684591135548</v>
      </c>
      <c r="Q141" s="20">
        <f t="shared" si="0"/>
        <v>1.2644847656678095</v>
      </c>
      <c r="R141" s="20">
        <f>SUM(R14:R140)</f>
        <v>2.7689663402647104</v>
      </c>
      <c r="S141" s="20">
        <f t="shared" si="0"/>
        <v>20.785932027827883</v>
      </c>
      <c r="T141" s="20">
        <f t="shared" si="0"/>
        <v>15.641313324858192</v>
      </c>
      <c r="U141" s="20">
        <f t="shared" si="0"/>
        <v>4.101528896151569</v>
      </c>
      <c r="V141" s="20">
        <f t="shared" si="0"/>
        <v>21.375399139052359</v>
      </c>
      <c r="W141" s="20">
        <f t="shared" si="0"/>
        <v>29.174314469001462</v>
      </c>
      <c r="X141" s="20">
        <f t="shared" si="0"/>
        <v>5.5661003253155474</v>
      </c>
      <c r="Y141" s="20">
        <f t="shared" si="0"/>
        <v>8.5013957391515689</v>
      </c>
      <c r="Z141" s="20">
        <f t="shared" si="0"/>
        <v>3.2085700194714546</v>
      </c>
      <c r="AA141" s="20">
        <f t="shared" si="0"/>
        <v>2.7360606271203505</v>
      </c>
      <c r="AB141" s="20">
        <f t="shared" si="0"/>
        <v>20.012126711058919</v>
      </c>
      <c r="AC141" s="20">
        <f t="shared" si="0"/>
        <v>2.6281122055126072</v>
      </c>
      <c r="AD141" s="20">
        <f t="shared" si="0"/>
        <v>12.071708730934578</v>
      </c>
      <c r="AE141" s="61"/>
      <c r="AF141" s="158">
        <f t="shared" si="0"/>
        <v>298448.43269575149</v>
      </c>
      <c r="AG141" s="158">
        <f t="shared" si="0"/>
        <v>84359.896780741255</v>
      </c>
      <c r="AH141" s="158">
        <f t="shared" si="0"/>
        <v>182353.12594740523</v>
      </c>
      <c r="AI141" s="158">
        <f t="shared" si="0"/>
        <v>8246.7009700436993</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15.837213836878</v>
      </c>
      <c r="F143" s="12">
        <v>6.1799246143504067</v>
      </c>
      <c r="G143" s="12">
        <v>3.4708818532573682E-2</v>
      </c>
      <c r="H143" s="12">
        <v>1.7700131747961367</v>
      </c>
      <c r="I143" s="12">
        <v>0.77732000784457089</v>
      </c>
      <c r="J143" s="12">
        <v>0.77732000784457012</v>
      </c>
      <c r="K143" s="12">
        <v>0.77732000784457056</v>
      </c>
      <c r="L143" s="12">
        <v>0.62571400338330174</v>
      </c>
      <c r="M143" s="12">
        <v>90.370955735646731</v>
      </c>
      <c r="N143" s="12">
        <v>4.1983589982419411E-2</v>
      </c>
      <c r="O143" s="12">
        <v>3.5881689577091548E-4</v>
      </c>
      <c r="P143" s="12">
        <v>1.857092993379587E-2</v>
      </c>
      <c r="Q143" s="12">
        <v>5.6192450339846158E-4</v>
      </c>
      <c r="R143" s="12">
        <v>1.7867399465342326E-2</v>
      </c>
      <c r="S143" s="12">
        <v>1.2410326387647773E-2</v>
      </c>
      <c r="T143" s="12">
        <v>3.7709069052342019E-3</v>
      </c>
      <c r="U143" s="12">
        <v>4.0621521525509231E-4</v>
      </c>
      <c r="V143" s="12">
        <v>6.8447460101615523E-2</v>
      </c>
      <c r="W143" s="12">
        <v>1.6035115000000002</v>
      </c>
      <c r="X143" s="12">
        <v>4.1409780911300001E-2</v>
      </c>
      <c r="Y143" s="12">
        <v>4.6464996225399999E-2</v>
      </c>
      <c r="Z143" s="12">
        <v>3.5789682425699999E-2</v>
      </c>
      <c r="AA143" s="12">
        <v>4.1237178948599996E-2</v>
      </c>
      <c r="AB143" s="12">
        <v>0.16490163851099998</v>
      </c>
      <c r="AC143" s="12">
        <v>1.6024902999999999E-3</v>
      </c>
      <c r="AD143" s="12">
        <v>3.0310789999999998E-4</v>
      </c>
      <c r="AE143" s="63"/>
      <c r="AF143" s="155">
        <v>109832.06541072769</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5.6723347220800955</v>
      </c>
      <c r="F144" s="12">
        <v>0.49181897881246495</v>
      </c>
      <c r="G144" s="12">
        <v>6.8483369215666685E-3</v>
      </c>
      <c r="H144" s="12">
        <v>7.4004852091150274E-3</v>
      </c>
      <c r="I144" s="12">
        <v>0.39387309560550277</v>
      </c>
      <c r="J144" s="12">
        <v>0.39387309560550277</v>
      </c>
      <c r="K144" s="12">
        <v>0.39387309560550288</v>
      </c>
      <c r="L144" s="12">
        <v>0.31759866718301805</v>
      </c>
      <c r="M144" s="12">
        <v>2.2496320194525996</v>
      </c>
      <c r="N144" s="12">
        <v>2.6622969335826001E-4</v>
      </c>
      <c r="O144" s="12">
        <v>2.3398311259898347E-5</v>
      </c>
      <c r="P144" s="12">
        <v>2.460703195133192E-3</v>
      </c>
      <c r="Q144" s="12">
        <v>4.6640480132468418E-5</v>
      </c>
      <c r="R144" s="12">
        <v>3.934461472892792E-3</v>
      </c>
      <c r="S144" s="12">
        <v>2.6388334267473399E-3</v>
      </c>
      <c r="T144" s="12">
        <v>9.5935380849517324E-5</v>
      </c>
      <c r="U144" s="12">
        <v>4.6484337745140169E-5</v>
      </c>
      <c r="V144" s="12">
        <v>8.3624965225053832E-3</v>
      </c>
      <c r="W144" s="12">
        <v>0.40084940000000002</v>
      </c>
      <c r="X144" s="12">
        <v>1.14329086877E-2</v>
      </c>
      <c r="Y144" s="12">
        <v>1.2812872364400001E-2</v>
      </c>
      <c r="Z144" s="12">
        <v>1.00526636296E-2</v>
      </c>
      <c r="AA144" s="12">
        <v>1.06462210142E-2</v>
      </c>
      <c r="AB144" s="12">
        <v>4.4944665695899999E-2</v>
      </c>
      <c r="AC144" s="12">
        <v>3.9456179999999998E-4</v>
      </c>
      <c r="AD144" s="12">
        <v>7.1481299999999996E-5</v>
      </c>
      <c r="AE144" s="63"/>
      <c r="AF144" s="155">
        <v>19989.460957584743</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18.102211026490586</v>
      </c>
      <c r="F145" s="12">
        <v>0.65799954402352212</v>
      </c>
      <c r="G145" s="12">
        <v>9.5082539306858629E-3</v>
      </c>
      <c r="H145" s="12">
        <v>1.0863340803579305E-2</v>
      </c>
      <c r="I145" s="12">
        <v>0.34288617660540227</v>
      </c>
      <c r="J145" s="12">
        <v>0.34288617660540238</v>
      </c>
      <c r="K145" s="12">
        <v>0.34288617660540216</v>
      </c>
      <c r="L145" s="12">
        <v>0.22797786206797377</v>
      </c>
      <c r="M145" s="12">
        <v>3.6172510045272728</v>
      </c>
      <c r="N145" s="12">
        <v>3.2014981827655658E-4</v>
      </c>
      <c r="O145" s="12">
        <v>3.2193742791001031E-5</v>
      </c>
      <c r="P145" s="12">
        <v>3.4090205174280778E-3</v>
      </c>
      <c r="Q145" s="12">
        <v>6.4359355834657826E-5</v>
      </c>
      <c r="R145" s="12">
        <v>5.4651443344558154E-3</v>
      </c>
      <c r="S145" s="12">
        <v>3.6649389344101191E-3</v>
      </c>
      <c r="T145" s="12">
        <v>1.2919691737416794E-4</v>
      </c>
      <c r="U145" s="12">
        <v>6.4331226087313562E-5</v>
      </c>
      <c r="V145" s="12">
        <v>1.1578776803296113E-2</v>
      </c>
      <c r="W145" s="12">
        <v>0.2360342</v>
      </c>
      <c r="X145" s="12">
        <v>3.3719225221000002E-3</v>
      </c>
      <c r="Y145" s="12">
        <v>2.0418864162999997E-2</v>
      </c>
      <c r="Z145" s="12">
        <v>2.2816675734000001E-2</v>
      </c>
      <c r="AA145" s="12">
        <v>5.2452128115999998E-3</v>
      </c>
      <c r="AB145" s="12">
        <v>5.1852675230700002E-2</v>
      </c>
      <c r="AC145" s="12">
        <v>2.3119009999999999E-4</v>
      </c>
      <c r="AD145" s="12">
        <v>4.7049000000000003E-5</v>
      </c>
      <c r="AE145" s="63"/>
      <c r="AF145" s="155">
        <v>27743.180727522173</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3.4950333407489355E-2</v>
      </c>
      <c r="F146" s="12">
        <v>0.24311013594438124</v>
      </c>
      <c r="G146" s="12">
        <v>6.8410517514885916E-5</v>
      </c>
      <c r="H146" s="12">
        <v>3.006198294724899E-4</v>
      </c>
      <c r="I146" s="12">
        <v>5.9352446985050569E-3</v>
      </c>
      <c r="J146" s="12">
        <v>5.9352446985050543E-3</v>
      </c>
      <c r="K146" s="12">
        <v>5.9352446985050551E-3</v>
      </c>
      <c r="L146" s="12">
        <v>8.2774374072166589E-4</v>
      </c>
      <c r="M146" s="12">
        <v>1.504393977479394</v>
      </c>
      <c r="N146" s="12">
        <v>1.3805439658379472E-4</v>
      </c>
      <c r="O146" s="12">
        <v>1.0661894656358778E-4</v>
      </c>
      <c r="P146" s="12">
        <v>4.4789437554376968E-5</v>
      </c>
      <c r="Q146" s="12">
        <v>1.5444633639440332E-6</v>
      </c>
      <c r="R146" s="12">
        <v>4.770202751521234E-4</v>
      </c>
      <c r="S146" s="12">
        <v>1.8038184222763036E-2</v>
      </c>
      <c r="T146" s="12">
        <v>7.5027134956115091E-4</v>
      </c>
      <c r="U146" s="12">
        <v>1.0615583557972396E-4</v>
      </c>
      <c r="V146" s="12">
        <v>1.0594519216809171E-2</v>
      </c>
      <c r="W146" s="12">
        <v>3.7438999999999997E-3</v>
      </c>
      <c r="X146" s="12">
        <v>5.1057557300000001E-5</v>
      </c>
      <c r="Y146" s="12">
        <v>7.1815997300000005E-5</v>
      </c>
      <c r="Z146" s="12">
        <v>3.7678788700000004E-5</v>
      </c>
      <c r="AA146" s="12">
        <v>8.1042366800000002E-5</v>
      </c>
      <c r="AB146" s="12">
        <v>2.4159471009999999E-4</v>
      </c>
      <c r="AC146" s="12">
        <v>3.7440999999999999E-6</v>
      </c>
      <c r="AD146" s="12">
        <v>1.8146E-6</v>
      </c>
      <c r="AE146" s="63"/>
      <c r="AF146" s="155">
        <v>229.01107331269745</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2.6806013232671746</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0.54639546130501393</v>
      </c>
      <c r="J148" s="12">
        <v>1.0124058350900356</v>
      </c>
      <c r="K148" s="12">
        <v>1.3457081231416759</v>
      </c>
      <c r="L148" s="12">
        <v>0.24101632485467411</v>
      </c>
      <c r="M148" s="12" t="s">
        <v>430</v>
      </c>
      <c r="N148" s="12">
        <v>1.3369987496156133</v>
      </c>
      <c r="O148" s="12">
        <v>6.3040100973669718E-3</v>
      </c>
      <c r="P148" s="12">
        <v>4.3426613061452814E-6</v>
      </c>
      <c r="Q148" s="12">
        <v>4.3426613061452786E-12</v>
      </c>
      <c r="R148" s="12">
        <v>0.49423670059965125</v>
      </c>
      <c r="S148" s="12">
        <v>10.811620344661888</v>
      </c>
      <c r="T148" s="12">
        <v>7.8918010693741492E-2</v>
      </c>
      <c r="U148" s="12">
        <v>1.0980294085118979E-2</v>
      </c>
      <c r="V148" s="12">
        <v>4.3426613061452839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57847.899140226575</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0.29823132600530927</v>
      </c>
      <c r="J149" s="12">
        <v>0.54742978343402704</v>
      </c>
      <c r="K149" s="12">
        <v>1.0948595668680541</v>
      </c>
      <c r="L149" s="12">
        <v>3.2646411518747261E-2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57847.899140226575</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120.23423830142404</v>
      </c>
      <c r="F152" s="14">
        <f t="shared" ref="F152:AD152" si="1">F141 + F151 + IF(AND(OR($B$4="AT",$B$4="BE",$B$4="CH",$B$4="GB",$B$4="IE",$B$4="LT",$B$4="LU",$B$4="NL"),SUM(F143:F149)&gt;0),SUM(F143:F149)-SUM(F27:F33),0)</f>
        <v>109.52415469842722</v>
      </c>
      <c r="G152" s="14">
        <f t="shared" si="1"/>
        <v>32.816044678655715</v>
      </c>
      <c r="H152" s="14">
        <f t="shared" si="1"/>
        <v>110.20093859992814</v>
      </c>
      <c r="I152" s="14">
        <f t="shared" si="1"/>
        <v>17.183574119604128</v>
      </c>
      <c r="J152" s="14">
        <f t="shared" si="1"/>
        <v>37.760500170922931</v>
      </c>
      <c r="K152" s="14">
        <f t="shared" si="1"/>
        <v>94.708141401387408</v>
      </c>
      <c r="L152" s="14">
        <f t="shared" si="1"/>
        <v>3.0397186352047134</v>
      </c>
      <c r="M152" s="14">
        <f t="shared" si="1"/>
        <v>154.73916159709842</v>
      </c>
      <c r="N152" s="14">
        <f t="shared" si="1"/>
        <v>6.5164915978170228</v>
      </c>
      <c r="O152" s="14">
        <f t="shared" si="1"/>
        <v>0.30690291281621723</v>
      </c>
      <c r="P152" s="14">
        <f t="shared" si="1"/>
        <v>0.37627761415509026</v>
      </c>
      <c r="Q152" s="14">
        <f t="shared" si="1"/>
        <v>1.264462790619465</v>
      </c>
      <c r="R152" s="14">
        <f t="shared" si="1"/>
        <v>2.7360216443316996</v>
      </c>
      <c r="S152" s="14">
        <f t="shared" si="1"/>
        <v>20.102448611012797</v>
      </c>
      <c r="T152" s="14">
        <f t="shared" si="1"/>
        <v>15.636332179545882</v>
      </c>
      <c r="U152" s="14">
        <f t="shared" si="1"/>
        <v>4.10085024163204</v>
      </c>
      <c r="V152" s="14">
        <f t="shared" si="1"/>
        <v>21.110869816255896</v>
      </c>
      <c r="W152" s="14">
        <f t="shared" si="1"/>
        <v>28.995246669001464</v>
      </c>
      <c r="X152" s="14">
        <f t="shared" si="1"/>
        <v>5.5613430542590478</v>
      </c>
      <c r="Y152" s="14">
        <f t="shared" si="1"/>
        <v>8.4943884155289684</v>
      </c>
      <c r="Z152" s="14">
        <f t="shared" si="1"/>
        <v>3.2023895116228545</v>
      </c>
      <c r="AA152" s="14">
        <f t="shared" si="1"/>
        <v>2.7314118708986506</v>
      </c>
      <c r="AB152" s="14">
        <f t="shared" si="1"/>
        <v>19.989532852309519</v>
      </c>
      <c r="AC152" s="14">
        <f t="shared" si="1"/>
        <v>2.6279343531126074</v>
      </c>
      <c r="AD152" s="14">
        <f t="shared" si="1"/>
        <v>12.071684363034578</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120.23423830142404</v>
      </c>
      <c r="F154" s="14">
        <f>F141 + F153 - IF(OR($B$6=2005,$B$6&gt;=2020),SUM(F99:F122),0) + IF(AND(OR($B$4="AT",$B$4="BE",$B$4="CH",$B$4="GB",$B$4="IE",$B$4="LT",$B$4="LU",$B$4="NL"),SUM(F143:F149)&gt;0),SUM(F143:F149)-SUM(F27:F33),0)</f>
        <v>109.52415469842722</v>
      </c>
      <c r="G154" s="14">
        <f>G141 + G153 + IF(AND(OR($B$4="AT",$B$4="BE",$B$4="CH",$B$4="GB",$B$4="IE",$B$4="LT",$B$4="LU",$B$4="NL"),SUM(G143:G149)&gt;0),SUM(G143:G149)-SUM(G27:G33),0)</f>
        <v>32.816044678655715</v>
      </c>
      <c r="H154" s="14">
        <f t="shared" ref="H154:AD154" si="2">H141 + H153 + IF(AND(OR($B$4="AT",$B$4="BE",$B$4="CH",$B$4="GB",$B$4="IE",$B$4="LT",$B$4="LU",$B$4="NL"),SUM(H143:H149)&gt;0),SUM(H143:H149)-SUM(H27:H33),0)</f>
        <v>110.20093859992814</v>
      </c>
      <c r="I154" s="14">
        <f t="shared" si="2"/>
        <v>17.183574119604128</v>
      </c>
      <c r="J154" s="14">
        <f t="shared" si="2"/>
        <v>37.760500170922931</v>
      </c>
      <c r="K154" s="14">
        <f t="shared" si="2"/>
        <v>94.708141401387408</v>
      </c>
      <c r="L154" s="14">
        <f t="shared" si="2"/>
        <v>3.0397186352047134</v>
      </c>
      <c r="M154" s="14">
        <f t="shared" si="2"/>
        <v>154.73916159709842</v>
      </c>
      <c r="N154" s="14">
        <f t="shared" si="2"/>
        <v>6.5164915978170228</v>
      </c>
      <c r="O154" s="14">
        <f t="shared" si="2"/>
        <v>0.30690291281621723</v>
      </c>
      <c r="P154" s="14">
        <f t="shared" si="2"/>
        <v>0.37627761415509026</v>
      </c>
      <c r="Q154" s="14">
        <f t="shared" si="2"/>
        <v>1.264462790619465</v>
      </c>
      <c r="R154" s="14">
        <f t="shared" si="2"/>
        <v>2.7360216443316996</v>
      </c>
      <c r="S154" s="14">
        <f t="shared" si="2"/>
        <v>20.102448611012797</v>
      </c>
      <c r="T154" s="14">
        <f t="shared" si="2"/>
        <v>15.636332179545882</v>
      </c>
      <c r="U154" s="14">
        <f t="shared" si="2"/>
        <v>4.10085024163204</v>
      </c>
      <c r="V154" s="14">
        <f t="shared" si="2"/>
        <v>21.110869816255896</v>
      </c>
      <c r="W154" s="14">
        <f t="shared" si="2"/>
        <v>28.995246669001464</v>
      </c>
      <c r="X154" s="14">
        <f t="shared" si="2"/>
        <v>5.5613430542590478</v>
      </c>
      <c r="Y154" s="14">
        <f t="shared" si="2"/>
        <v>8.4943884155289684</v>
      </c>
      <c r="Z154" s="14">
        <f t="shared" si="2"/>
        <v>3.2023895116228545</v>
      </c>
      <c r="AA154" s="14">
        <f t="shared" si="2"/>
        <v>2.7314118708986506</v>
      </c>
      <c r="AB154" s="14">
        <f t="shared" si="2"/>
        <v>19.989532852309519</v>
      </c>
      <c r="AC154" s="14">
        <f t="shared" si="2"/>
        <v>2.6279343531126074</v>
      </c>
      <c r="AD154" s="14">
        <f t="shared" si="2"/>
        <v>12.071684363034578</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8.5284974746268176</v>
      </c>
      <c r="F157" s="150">
        <v>0.30408470384566733</v>
      </c>
      <c r="G157" s="150">
        <v>0.52704125469042484</v>
      </c>
      <c r="H157" s="150" t="s">
        <v>457</v>
      </c>
      <c r="I157" s="150">
        <v>9.694904977173209E-2</v>
      </c>
      <c r="J157" s="150">
        <v>9.694904977173209E-2</v>
      </c>
      <c r="K157" s="150">
        <v>9.694904977173209E-2</v>
      </c>
      <c r="L157" s="150">
        <v>4.6535543890431408E-2</v>
      </c>
      <c r="M157" s="150">
        <v>2.4661262810032034</v>
      </c>
      <c r="N157" s="150">
        <v>2.2135514352173151E-3</v>
      </c>
      <c r="O157" s="150">
        <v>1.6601635764129863E-4</v>
      </c>
      <c r="P157" s="150">
        <v>3.3203271528259725E-3</v>
      </c>
      <c r="Q157" s="150">
        <v>8.3008178820649311E-4</v>
      </c>
      <c r="R157" s="150">
        <v>5.5338785880432884E-3</v>
      </c>
      <c r="S157" s="150">
        <v>6.0872664468476171E-3</v>
      </c>
      <c r="T157" s="150">
        <v>2.2135514352173154E-4</v>
      </c>
      <c r="U157" s="150">
        <v>3.0436332234238085E-3</v>
      </c>
      <c r="V157" s="150">
        <v>0.80241239526627672</v>
      </c>
      <c r="W157" s="150" t="s">
        <v>457</v>
      </c>
      <c r="X157" s="150" t="s">
        <v>457</v>
      </c>
      <c r="Y157" s="150" t="s">
        <v>457</v>
      </c>
      <c r="Z157" s="150" t="s">
        <v>457</v>
      </c>
      <c r="AA157" s="150" t="s">
        <v>457</v>
      </c>
      <c r="AB157" s="150" t="s">
        <v>457</v>
      </c>
      <c r="AC157" s="150" t="s">
        <v>457</v>
      </c>
      <c r="AD157" s="150" t="s">
        <v>457</v>
      </c>
      <c r="AE157" s="151"/>
      <c r="AF157" s="152">
        <v>27669.392940216439</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0.2188705762115869</v>
      </c>
      <c r="F158" s="150">
        <v>6.2177117166162324E-3</v>
      </c>
      <c r="G158" s="150">
        <v>1.0683059293287998E-2</v>
      </c>
      <c r="H158" s="150" t="s">
        <v>457</v>
      </c>
      <c r="I158" s="150">
        <v>1.2278732073189985E-3</v>
      </c>
      <c r="J158" s="150">
        <v>1.2278732073189985E-3</v>
      </c>
      <c r="K158" s="150">
        <v>1.2278732073189985E-3</v>
      </c>
      <c r="L158" s="150">
        <v>5.8937913951311927E-4</v>
      </c>
      <c r="M158" s="150">
        <v>8.2198799761155572E-2</v>
      </c>
      <c r="N158" s="150">
        <v>4.4888109299264891E-5</v>
      </c>
      <c r="O158" s="150">
        <v>3.3666081974448664E-6</v>
      </c>
      <c r="P158" s="150">
        <v>6.733216394889733E-5</v>
      </c>
      <c r="Q158" s="150">
        <v>1.6833040987224333E-5</v>
      </c>
      <c r="R158" s="150">
        <v>1.1222027324816224E-4</v>
      </c>
      <c r="S158" s="150">
        <v>1.2344230057297845E-4</v>
      </c>
      <c r="T158" s="150">
        <v>4.4888109299264891E-6</v>
      </c>
      <c r="U158" s="150">
        <v>6.1721150286489227E-5</v>
      </c>
      <c r="V158" s="150">
        <v>1.6271939620983521E-2</v>
      </c>
      <c r="W158" s="150" t="s">
        <v>457</v>
      </c>
      <c r="X158" s="150" t="s">
        <v>457</v>
      </c>
      <c r="Y158" s="150" t="s">
        <v>457</v>
      </c>
      <c r="Z158" s="150" t="s">
        <v>457</v>
      </c>
      <c r="AA158" s="150" t="s">
        <v>457</v>
      </c>
      <c r="AB158" s="150" t="s">
        <v>457</v>
      </c>
      <c r="AC158" s="150" t="s">
        <v>457</v>
      </c>
      <c r="AD158" s="150" t="s">
        <v>457</v>
      </c>
      <c r="AE158" s="151"/>
      <c r="AF158" s="154">
        <v>561.1013662408111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7.5665302656254925</v>
      </c>
      <c r="F159" s="150">
        <v>0.26570628974551036</v>
      </c>
      <c r="G159" s="150">
        <v>1.0799513423933131</v>
      </c>
      <c r="H159" s="150" t="s">
        <v>457</v>
      </c>
      <c r="I159" s="150">
        <v>0.27115336733038231</v>
      </c>
      <c r="J159" s="150">
        <v>0.29702971075955009</v>
      </c>
      <c r="K159" s="150">
        <v>0.29702971075955009</v>
      </c>
      <c r="L159" s="150">
        <v>5.374564279308764E-2</v>
      </c>
      <c r="M159" s="150">
        <v>0.71082394765671808</v>
      </c>
      <c r="N159" s="150">
        <v>1.211966281916646E-2</v>
      </c>
      <c r="O159" s="150">
        <v>1.7909677749763691E-2</v>
      </c>
      <c r="P159" s="150">
        <v>2.0294378297456609E-3</v>
      </c>
      <c r="Q159" s="150">
        <v>1.211966281916646E-2</v>
      </c>
      <c r="R159" s="150">
        <v>1.9990883089384764E-2</v>
      </c>
      <c r="S159" s="150">
        <v>4.1462187934748949E-2</v>
      </c>
      <c r="T159" s="150">
        <v>1.1808571390357414</v>
      </c>
      <c r="U159" s="150">
        <v>2.8664514270470488E-2</v>
      </c>
      <c r="V159" s="150">
        <v>5.6792881416021096E-2</v>
      </c>
      <c r="W159" s="150">
        <v>2.3551465525714674E-2</v>
      </c>
      <c r="X159" s="150" t="s">
        <v>457</v>
      </c>
      <c r="Y159" s="150" t="s">
        <v>457</v>
      </c>
      <c r="Z159" s="150" t="s">
        <v>457</v>
      </c>
      <c r="AA159" s="150" t="s">
        <v>457</v>
      </c>
      <c r="AB159" s="150" t="s">
        <v>457</v>
      </c>
      <c r="AC159" s="150" t="s">
        <v>457</v>
      </c>
      <c r="AD159" s="150">
        <v>2.0015113091372699E-2</v>
      </c>
      <c r="AE159" s="151"/>
      <c r="AF159" s="154">
        <v>4092.6334327511349</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0.16257465175121608</v>
      </c>
      <c r="X163" s="25">
        <v>1.1705374926087555</v>
      </c>
      <c r="Y163" s="25">
        <v>0.76410086323071547</v>
      </c>
      <c r="Z163" s="25">
        <v>0.37392169902779693</v>
      </c>
      <c r="AA163" s="25">
        <v>0.43895155972828337</v>
      </c>
      <c r="AB163" s="25">
        <v>2.7475116145955516</v>
      </c>
      <c r="AC163" s="25" t="s">
        <v>457</v>
      </c>
      <c r="AD163" s="25">
        <v>4.7146649007852655E-2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7ADF9-1229-47DF-9A89-76D7F0C10BDA}">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W57" sqref="W5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2010</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11.922622680969427</v>
      </c>
      <c r="F14" s="143">
        <v>0.37232029318827919</v>
      </c>
      <c r="G14" s="143">
        <v>9.7829686000000002</v>
      </c>
      <c r="H14" s="143" t="s">
        <v>457</v>
      </c>
      <c r="I14" s="143">
        <v>0.45727280103557266</v>
      </c>
      <c r="J14" s="143">
        <v>0.66620574375114894</v>
      </c>
      <c r="K14" s="143">
        <v>0.81631724829871966</v>
      </c>
      <c r="L14" s="143">
        <v>1.2644787527466592E-2</v>
      </c>
      <c r="M14" s="143">
        <v>16.315456302692919</v>
      </c>
      <c r="N14" s="143">
        <v>0.43659757670857452</v>
      </c>
      <c r="O14" s="143">
        <v>5.7805136144274759E-2</v>
      </c>
      <c r="P14" s="143">
        <v>9.37938245385702E-2</v>
      </c>
      <c r="Q14" s="143">
        <v>0.44486422637969208</v>
      </c>
      <c r="R14" s="143">
        <v>0.26672592372462578</v>
      </c>
      <c r="S14" s="143">
        <v>0.46643457713744929</v>
      </c>
      <c r="T14" s="143">
        <v>1.3837345812776194</v>
      </c>
      <c r="U14" s="143">
        <v>1.3163777518965449</v>
      </c>
      <c r="V14" s="143">
        <v>1.4556307751233213</v>
      </c>
      <c r="W14" s="143">
        <v>0.43672775359693089</v>
      </c>
      <c r="X14" s="143">
        <v>1.0594421785992224E-4</v>
      </c>
      <c r="Y14" s="143">
        <v>2.2330022710995946E-3</v>
      </c>
      <c r="Z14" s="143">
        <v>1.775794595482346E-3</v>
      </c>
      <c r="AA14" s="143">
        <v>1.9935646419459407E-4</v>
      </c>
      <c r="AB14" s="143">
        <v>4.3140975486364568E-3</v>
      </c>
      <c r="AC14" s="143">
        <v>0.38291142832944536</v>
      </c>
      <c r="AD14" s="143">
        <v>1.8859816619211487E-4</v>
      </c>
      <c r="AE14" s="149"/>
      <c r="AF14" s="145">
        <v>5431.0100335408815</v>
      </c>
      <c r="AG14" s="145">
        <v>56464.71735053086</v>
      </c>
      <c r="AH14" s="145">
        <v>117747.40400609469</v>
      </c>
      <c r="AI14" s="145">
        <v>853.05841475817863</v>
      </c>
      <c r="AJ14" s="145" t="s">
        <v>445</v>
      </c>
      <c r="AK14" s="145" t="s">
        <v>430</v>
      </c>
      <c r="AL14" s="146" t="s">
        <v>50</v>
      </c>
    </row>
    <row r="15" spans="1:38" s="1" customFormat="1" ht="26.25" customHeight="1" thickBot="1" x14ac:dyDescent="0.25">
      <c r="A15" s="70" t="s">
        <v>54</v>
      </c>
      <c r="B15" s="70" t="s">
        <v>55</v>
      </c>
      <c r="C15" s="71" t="s">
        <v>56</v>
      </c>
      <c r="D15" s="72"/>
      <c r="E15" s="143">
        <v>0.79681299999999999</v>
      </c>
      <c r="F15" s="143">
        <v>1.0551754628851728E-2</v>
      </c>
      <c r="G15" s="143">
        <v>0.66595700000000024</v>
      </c>
      <c r="H15" s="143" t="s">
        <v>457</v>
      </c>
      <c r="I15" s="143">
        <v>6.7711892755065112E-3</v>
      </c>
      <c r="J15" s="143">
        <v>9.1671876578881956E-3</v>
      </c>
      <c r="K15" s="143">
        <v>1.1229176590034869E-2</v>
      </c>
      <c r="L15" s="143">
        <v>8.0404953226487805E-4</v>
      </c>
      <c r="M15" s="143">
        <v>0.19400999999999999</v>
      </c>
      <c r="N15" s="143">
        <v>8.3645326721888732E-3</v>
      </c>
      <c r="O15" s="143">
        <v>3.0830016937968951E-3</v>
      </c>
      <c r="P15" s="143">
        <v>6.1155925938121628E-4</v>
      </c>
      <c r="Q15" s="143">
        <v>3.0303712093669526E-3</v>
      </c>
      <c r="R15" s="143">
        <v>1.0868376576829996E-2</v>
      </c>
      <c r="S15" s="143">
        <v>1.011713333202786E-2</v>
      </c>
      <c r="T15" s="143">
        <v>0.10931660717500856</v>
      </c>
      <c r="U15" s="143">
        <v>2.6596287671930246E-3</v>
      </c>
      <c r="V15" s="143">
        <v>0.12476334546369514</v>
      </c>
      <c r="W15" s="143">
        <v>1.4783203812363652E-3</v>
      </c>
      <c r="X15" s="143">
        <v>2.9685745005196429E-6</v>
      </c>
      <c r="Y15" s="143">
        <v>6.6425178667105299E-6</v>
      </c>
      <c r="Z15" s="143">
        <v>4.8161318414610647E-6</v>
      </c>
      <c r="AA15" s="143">
        <v>6.100302174373281E-6</v>
      </c>
      <c r="AB15" s="143">
        <v>2.0527526383064519E-5</v>
      </c>
      <c r="AC15" s="143" t="s">
        <v>430</v>
      </c>
      <c r="AD15" s="143">
        <v>1.0395317570472767E-2</v>
      </c>
      <c r="AE15" s="149"/>
      <c r="AF15" s="145">
        <v>4170.8229000513156</v>
      </c>
      <c r="AG15" s="145" t="s">
        <v>445</v>
      </c>
      <c r="AH15" s="145">
        <v>863.00800927718876</v>
      </c>
      <c r="AI15" s="145" t="s">
        <v>445</v>
      </c>
      <c r="AJ15" s="145" t="s">
        <v>445</v>
      </c>
      <c r="AK15" s="145" t="s">
        <v>430</v>
      </c>
      <c r="AL15" s="146" t="s">
        <v>50</v>
      </c>
    </row>
    <row r="16" spans="1:38" s="1" customFormat="1" ht="26.25" customHeight="1" thickBot="1" x14ac:dyDescent="0.25">
      <c r="A16" s="70" t="s">
        <v>54</v>
      </c>
      <c r="B16" s="70" t="s">
        <v>57</v>
      </c>
      <c r="C16" s="71" t="s">
        <v>58</v>
      </c>
      <c r="D16" s="72"/>
      <c r="E16" s="143">
        <v>0.32429230682561644</v>
      </c>
      <c r="F16" s="143">
        <v>2.9487824104371873E-3</v>
      </c>
      <c r="G16" s="143">
        <v>0.2070158351218796</v>
      </c>
      <c r="H16" s="143" t="s">
        <v>457</v>
      </c>
      <c r="I16" s="143">
        <v>6.2674962491168426E-2</v>
      </c>
      <c r="J16" s="143">
        <v>8.9758647720704979E-2</v>
      </c>
      <c r="K16" s="143">
        <v>9.3200012136005261E-2</v>
      </c>
      <c r="L16" s="143">
        <v>2.238822937033283E-5</v>
      </c>
      <c r="M16" s="143">
        <v>0.17940641400137436</v>
      </c>
      <c r="N16" s="143">
        <v>3.0337354444645723E-2</v>
      </c>
      <c r="O16" s="143">
        <v>1.7124910024119799E-3</v>
      </c>
      <c r="P16" s="143">
        <v>3.1959262167673155E-2</v>
      </c>
      <c r="Q16" s="143">
        <v>1.1744540232437846E-2</v>
      </c>
      <c r="R16" s="143">
        <v>6.4191260370588541E-3</v>
      </c>
      <c r="S16" s="143">
        <v>2.6825859174311264E-2</v>
      </c>
      <c r="T16" s="143">
        <v>1.25953292671635E-2</v>
      </c>
      <c r="U16" s="143">
        <v>3.0891329971918743E-3</v>
      </c>
      <c r="V16" s="143">
        <v>4.9217154313965297E-2</v>
      </c>
      <c r="W16" s="143">
        <v>2.8258707692478461E-2</v>
      </c>
      <c r="X16" s="143">
        <v>7.9826339607172742E-7</v>
      </c>
      <c r="Y16" s="143">
        <v>1.0669621839236812E-6</v>
      </c>
      <c r="Z16" s="143">
        <v>7.0388027290611377E-7</v>
      </c>
      <c r="AA16" s="143">
        <v>8.2740377462771604E-7</v>
      </c>
      <c r="AB16" s="143">
        <v>3.3965096275292384E-6</v>
      </c>
      <c r="AC16" s="143">
        <v>5.9706258934519994E-9</v>
      </c>
      <c r="AD16" s="143">
        <v>3.5280971188580005E-9</v>
      </c>
      <c r="AE16" s="149"/>
      <c r="AF16" s="145">
        <v>18.63458720273443</v>
      </c>
      <c r="AG16" s="145">
        <v>1065.2182748937498</v>
      </c>
      <c r="AH16" s="145">
        <v>781.76</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5.3186858386154017E-6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1.4989801838059484</v>
      </c>
      <c r="F18" s="143">
        <v>0.42099543834391107</v>
      </c>
      <c r="G18" s="143">
        <v>2.6225175174352606</v>
      </c>
      <c r="H18" s="143" t="s">
        <v>445</v>
      </c>
      <c r="I18" s="143">
        <v>0.16253061471586508</v>
      </c>
      <c r="J18" s="143">
        <v>0.20839862247153695</v>
      </c>
      <c r="K18" s="143">
        <v>0.26344023177834308</v>
      </c>
      <c r="L18" s="143">
        <v>8.5210725897367515E-2</v>
      </c>
      <c r="M18" s="143">
        <v>0.78209724735600317</v>
      </c>
      <c r="N18" s="143">
        <v>0.14677762497337091</v>
      </c>
      <c r="O18" s="143">
        <v>2.7520804780402099E-3</v>
      </c>
      <c r="P18" s="143">
        <v>8.5577623139006208E-3</v>
      </c>
      <c r="Q18" s="143">
        <v>9.1736029622342466E-3</v>
      </c>
      <c r="R18" s="143">
        <v>0.11742210003796294</v>
      </c>
      <c r="S18" s="143">
        <v>6.6049931204856069E-2</v>
      </c>
      <c r="T18" s="143">
        <v>2.3851364034783793</v>
      </c>
      <c r="U18" s="143">
        <v>9.1736097355136473E-4</v>
      </c>
      <c r="V18" s="143">
        <v>7.3388822710104051E-2</v>
      </c>
      <c r="W18" s="143">
        <v>1.2949448902051578E-2</v>
      </c>
      <c r="X18" s="143">
        <v>1.7577175343181629E-2</v>
      </c>
      <c r="Y18" s="143">
        <v>0.13819744541767717</v>
      </c>
      <c r="Z18" s="143">
        <v>1.582021379752421E-2</v>
      </c>
      <c r="AA18" s="143">
        <v>1.3981400920741049E-2</v>
      </c>
      <c r="AB18" s="143">
        <v>0.18557623547912405</v>
      </c>
      <c r="AC18" s="143" t="s">
        <v>445</v>
      </c>
      <c r="AD18" s="143" t="s">
        <v>445</v>
      </c>
      <c r="AE18" s="149"/>
      <c r="AF18" s="145">
        <v>9378.2298789487159</v>
      </c>
      <c r="AG18" s="145" t="s">
        <v>445</v>
      </c>
      <c r="AH18" s="145">
        <v>14110.998751862497</v>
      </c>
      <c r="AI18" s="145" t="s">
        <v>445</v>
      </c>
      <c r="AJ18" s="145" t="s">
        <v>445</v>
      </c>
      <c r="AK18" s="145" t="s">
        <v>430</v>
      </c>
      <c r="AL18" s="146" t="s">
        <v>50</v>
      </c>
    </row>
    <row r="19" spans="1:38" s="2" customFormat="1" ht="26.25" customHeight="1" thickBot="1" x14ac:dyDescent="0.25">
      <c r="A19" s="70" t="s">
        <v>54</v>
      </c>
      <c r="B19" s="70" t="s">
        <v>63</v>
      </c>
      <c r="C19" s="71" t="s">
        <v>64</v>
      </c>
      <c r="D19" s="72"/>
      <c r="E19" s="143">
        <v>0.36048669828947544</v>
      </c>
      <c r="F19" s="143">
        <v>8.2847853232462354E-2</v>
      </c>
      <c r="G19" s="143">
        <v>0.21372322767556057</v>
      </c>
      <c r="H19" s="143">
        <v>7.1274201317135999E-4</v>
      </c>
      <c r="I19" s="143">
        <v>3.170430975522226E-2</v>
      </c>
      <c r="J19" s="143">
        <v>3.992806133847128E-2</v>
      </c>
      <c r="K19" s="143">
        <v>4.9862058450391246E-2</v>
      </c>
      <c r="L19" s="143">
        <v>1.5944390621924081E-2</v>
      </c>
      <c r="M19" s="143">
        <v>0.15288913301603518</v>
      </c>
      <c r="N19" s="143">
        <v>2.6680234547568914E-2</v>
      </c>
      <c r="O19" s="143">
        <v>7.4275723380130831E-4</v>
      </c>
      <c r="P19" s="143">
        <v>1.6001044152823161E-3</v>
      </c>
      <c r="Q19" s="143">
        <v>1.9009260192028277E-3</v>
      </c>
      <c r="R19" s="143">
        <v>2.138224734826254E-2</v>
      </c>
      <c r="S19" s="143">
        <v>1.1881430534955455E-2</v>
      </c>
      <c r="T19" s="143">
        <v>0.4247028640654405</v>
      </c>
      <c r="U19" s="143">
        <v>3.2611360229512783E-4</v>
      </c>
      <c r="V19" s="143">
        <v>2.4856084781455387E-2</v>
      </c>
      <c r="W19" s="143">
        <v>5.5859820424814903E-3</v>
      </c>
      <c r="X19" s="143">
        <v>5.1970287318969469E-3</v>
      </c>
      <c r="Y19" s="143">
        <v>3.2464233816455218E-2</v>
      </c>
      <c r="Z19" s="143">
        <v>5.7775536634642848E-3</v>
      </c>
      <c r="AA19" s="143">
        <v>5.3788371672812644E-3</v>
      </c>
      <c r="AB19" s="143">
        <v>4.8817653379097707E-2</v>
      </c>
      <c r="AC19" s="143">
        <v>9.6316488266399999E-5</v>
      </c>
      <c r="AD19" s="143">
        <v>1.1557978591967998E-6</v>
      </c>
      <c r="AE19" s="149"/>
      <c r="AF19" s="145">
        <v>1744.3572081853517</v>
      </c>
      <c r="AG19" s="145" t="s">
        <v>445</v>
      </c>
      <c r="AH19" s="145">
        <v>2529.5716757811792</v>
      </c>
      <c r="AI19" s="145">
        <v>19.263297653279999</v>
      </c>
      <c r="AJ19" s="145" t="s">
        <v>445</v>
      </c>
      <c r="AK19" s="145" t="s">
        <v>430</v>
      </c>
      <c r="AL19" s="146" t="s">
        <v>50</v>
      </c>
    </row>
    <row r="20" spans="1:38" s="2" customFormat="1" ht="26.25" customHeight="1" thickBot="1" x14ac:dyDescent="0.25">
      <c r="A20" s="70" t="s">
        <v>54</v>
      </c>
      <c r="B20" s="70" t="s">
        <v>65</v>
      </c>
      <c r="C20" s="71" t="s">
        <v>66</v>
      </c>
      <c r="D20" s="72"/>
      <c r="E20" s="143">
        <v>2.9297443522495449E-2</v>
      </c>
      <c r="F20" s="143">
        <v>6.5720393224759964E-3</v>
      </c>
      <c r="G20" s="143">
        <v>3.6167636062351606E-2</v>
      </c>
      <c r="H20" s="143" t="s">
        <v>445</v>
      </c>
      <c r="I20" s="143">
        <v>5.5623701117998373E-3</v>
      </c>
      <c r="J20" s="143">
        <v>6.609320594172359E-3</v>
      </c>
      <c r="K20" s="143">
        <v>7.7677526908307599E-3</v>
      </c>
      <c r="L20" s="143">
        <v>1.687925039305293E-3</v>
      </c>
      <c r="M20" s="143">
        <v>3.3854357108327043E-2</v>
      </c>
      <c r="N20" s="143">
        <v>6.062029856647215E-3</v>
      </c>
      <c r="O20" s="143">
        <v>9.5385270573068788E-5</v>
      </c>
      <c r="P20" s="143">
        <v>2.8215792173487099E-4</v>
      </c>
      <c r="Q20" s="143">
        <v>2.7761286215856242E-4</v>
      </c>
      <c r="R20" s="143">
        <v>2.4358914717848394E-3</v>
      </c>
      <c r="S20" s="143">
        <v>1.6248835770387327E-3</v>
      </c>
      <c r="T20" s="143">
        <v>4.271967266877056E-2</v>
      </c>
      <c r="U20" s="143">
        <v>6.9371507921279658E-5</v>
      </c>
      <c r="V20" s="143">
        <v>6.5414111903052781E-3</v>
      </c>
      <c r="W20" s="143">
        <v>5.5185938516049676E-3</v>
      </c>
      <c r="X20" s="143">
        <v>1.5651289311292772E-3</v>
      </c>
      <c r="Y20" s="143">
        <v>4.2973957093718016E-3</v>
      </c>
      <c r="Z20" s="143">
        <v>1.0146887979545864E-3</v>
      </c>
      <c r="AA20" s="143">
        <v>8.4579850930446691E-4</v>
      </c>
      <c r="AB20" s="143">
        <v>7.7230119477601318E-3</v>
      </c>
      <c r="AC20" s="143">
        <v>1.5974541830775532E-5</v>
      </c>
      <c r="AD20" s="143">
        <v>4.3801163084384535E-3</v>
      </c>
      <c r="AE20" s="149"/>
      <c r="AF20" s="145">
        <v>172.4531476868558</v>
      </c>
      <c r="AG20" s="145">
        <v>25.765390049637958</v>
      </c>
      <c r="AH20" s="145">
        <v>105.94832244684727</v>
      </c>
      <c r="AI20" s="145" t="s">
        <v>445</v>
      </c>
      <c r="AJ20" s="145" t="s">
        <v>445</v>
      </c>
      <c r="AK20" s="145" t="s">
        <v>430</v>
      </c>
      <c r="AL20" s="146" t="s">
        <v>50</v>
      </c>
    </row>
    <row r="21" spans="1:38" s="2" customFormat="1" ht="26.25" customHeight="1" thickBot="1" x14ac:dyDescent="0.25">
      <c r="A21" s="70" t="s">
        <v>54</v>
      </c>
      <c r="B21" s="70" t="s">
        <v>67</v>
      </c>
      <c r="C21" s="71" t="s">
        <v>68</v>
      </c>
      <c r="D21" s="72"/>
      <c r="E21" s="143">
        <v>1.4653139656200156</v>
      </c>
      <c r="F21" s="143">
        <v>0.7475789125382255</v>
      </c>
      <c r="G21" s="143">
        <v>1.3917405832570933</v>
      </c>
      <c r="H21" s="143">
        <v>5.5494582904012026E-2</v>
      </c>
      <c r="I21" s="143">
        <v>0.39759848129744862</v>
      </c>
      <c r="J21" s="143">
        <v>0.44117857232727814</v>
      </c>
      <c r="K21" s="143">
        <v>0.49600281367532895</v>
      </c>
      <c r="L21" s="143">
        <v>0.12592444252537655</v>
      </c>
      <c r="M21" s="143">
        <v>1.9651318367051192</v>
      </c>
      <c r="N21" s="143">
        <v>0.23433244638243861</v>
      </c>
      <c r="O21" s="143">
        <v>2.2668809975215594E-2</v>
      </c>
      <c r="P21" s="143">
        <v>1.0726457594428784E-2</v>
      </c>
      <c r="Q21" s="143">
        <v>1.0261329907518197E-2</v>
      </c>
      <c r="R21" s="143">
        <v>0.12793343499370183</v>
      </c>
      <c r="S21" s="143">
        <v>6.8041441836480837E-2</v>
      </c>
      <c r="T21" s="143">
        <v>1.7271549718023078</v>
      </c>
      <c r="U21" s="143">
        <v>3.0269215397765565E-3</v>
      </c>
      <c r="V21" s="143">
        <v>0.95777399870945779</v>
      </c>
      <c r="W21" s="143">
        <v>0.29669486909137099</v>
      </c>
      <c r="X21" s="143">
        <v>6.2848653714266206E-2</v>
      </c>
      <c r="Y21" s="143">
        <v>0.18336147913545359</v>
      </c>
      <c r="Z21" s="143">
        <v>4.2517619210914424E-2</v>
      </c>
      <c r="AA21" s="143">
        <v>3.6126869371680907E-2</v>
      </c>
      <c r="AB21" s="143">
        <v>0.32485462143231514</v>
      </c>
      <c r="AC21" s="143">
        <v>7.9072878044061379E-3</v>
      </c>
      <c r="AD21" s="143">
        <v>0.11196640016514407</v>
      </c>
      <c r="AE21" s="149"/>
      <c r="AF21" s="145">
        <v>7824.2064697760343</v>
      </c>
      <c r="AG21" s="145">
        <v>676.67634224886024</v>
      </c>
      <c r="AH21" s="145">
        <v>6232.7121388222258</v>
      </c>
      <c r="AI21" s="145">
        <v>1499.8535920003251</v>
      </c>
      <c r="AJ21" s="145" t="s">
        <v>445</v>
      </c>
      <c r="AK21" s="145" t="s">
        <v>430</v>
      </c>
      <c r="AL21" s="146" t="s">
        <v>50</v>
      </c>
    </row>
    <row r="22" spans="1:38" s="2" customFormat="1" ht="26.25" customHeight="1" thickBot="1" x14ac:dyDescent="0.25">
      <c r="A22" s="70" t="s">
        <v>54</v>
      </c>
      <c r="B22" s="74" t="s">
        <v>69</v>
      </c>
      <c r="C22" s="71" t="s">
        <v>70</v>
      </c>
      <c r="D22" s="72"/>
      <c r="E22" s="143">
        <v>5.2196508175253884</v>
      </c>
      <c r="F22" s="143">
        <v>0.56462639036967699</v>
      </c>
      <c r="G22" s="143">
        <v>1.1149003964395405</v>
      </c>
      <c r="H22" s="143">
        <v>1.8220226389257389E-2</v>
      </c>
      <c r="I22" s="143">
        <v>0.58598819825666304</v>
      </c>
      <c r="J22" s="143">
        <v>0.65207152317897621</v>
      </c>
      <c r="K22" s="143">
        <v>0.71832168961293597</v>
      </c>
      <c r="L22" s="143">
        <v>0.10105086984894515</v>
      </c>
      <c r="M22" s="143">
        <v>4.1427946201653461</v>
      </c>
      <c r="N22" s="143">
        <v>0.6276669419063382</v>
      </c>
      <c r="O22" s="143">
        <v>1.516079048624221E-2</v>
      </c>
      <c r="P22" s="143">
        <v>3.1794505344789191E-2</v>
      </c>
      <c r="Q22" s="143">
        <v>2.1597292999298051E-2</v>
      </c>
      <c r="R22" s="143">
        <v>0.13975973861661414</v>
      </c>
      <c r="S22" s="143">
        <v>0.11358023582165021</v>
      </c>
      <c r="T22" s="143">
        <v>1.5974859257707015</v>
      </c>
      <c r="U22" s="143">
        <v>7.8491254401098724E-3</v>
      </c>
      <c r="V22" s="143">
        <v>1.075078600855113</v>
      </c>
      <c r="W22" s="143">
        <v>1.5052094562774307E-2</v>
      </c>
      <c r="X22" s="143">
        <v>7.5232929440463732E-3</v>
      </c>
      <c r="Y22" s="143">
        <v>5.7299666404194358E-2</v>
      </c>
      <c r="Z22" s="143">
        <v>7.0346013761755566E-3</v>
      </c>
      <c r="AA22" s="143">
        <v>6.2192882894501677E-3</v>
      </c>
      <c r="AB22" s="143">
        <v>7.8076849013866439E-2</v>
      </c>
      <c r="AC22" s="143">
        <v>9.4456098593011257E-3</v>
      </c>
      <c r="AD22" s="143">
        <v>0.21150761533059953</v>
      </c>
      <c r="AE22" s="149"/>
      <c r="AF22" s="145">
        <v>5996.657271703376</v>
      </c>
      <c r="AG22" s="145">
        <v>3874.7669859009275</v>
      </c>
      <c r="AH22" s="145">
        <v>530.36852538480957</v>
      </c>
      <c r="AI22" s="145">
        <v>492.43855106101051</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0.16711407585506008</v>
      </c>
      <c r="X23" s="143">
        <v>3.2636799828029577E-2</v>
      </c>
      <c r="Y23" s="143">
        <v>0.10935097706407966</v>
      </c>
      <c r="Z23" s="143">
        <v>2.5006090062406436E-2</v>
      </c>
      <c r="AA23" s="143">
        <v>2.1996312495198553E-2</v>
      </c>
      <c r="AB23" s="143">
        <v>0.18899017944971425</v>
      </c>
      <c r="AC23" s="143">
        <v>6.3549627292899015E-3</v>
      </c>
      <c r="AD23" s="143">
        <v>2.7440015041397668E-2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1.3580198579288218</v>
      </c>
      <c r="F24" s="143">
        <v>0.63881118890909627</v>
      </c>
      <c r="G24" s="143">
        <v>0.48718895609365209</v>
      </c>
      <c r="H24" s="143">
        <v>0.15470840489271151</v>
      </c>
      <c r="I24" s="143">
        <v>0.37038772453636321</v>
      </c>
      <c r="J24" s="143">
        <v>0.3977598781136274</v>
      </c>
      <c r="K24" s="143">
        <v>0.43659300302353499</v>
      </c>
      <c r="L24" s="143">
        <v>0.10221151397236619</v>
      </c>
      <c r="M24" s="143">
        <v>2.1172237231178519</v>
      </c>
      <c r="N24" s="143">
        <v>0.1961046760833044</v>
      </c>
      <c r="O24" s="143">
        <v>5.5807872801750057E-2</v>
      </c>
      <c r="P24" s="143">
        <v>8.1191039220584148E-3</v>
      </c>
      <c r="Q24" s="143">
        <v>6.0494081701694827E-3</v>
      </c>
      <c r="R24" s="143">
        <v>0.14769802055053227</v>
      </c>
      <c r="S24" s="143">
        <v>5.5629755074578319E-2</v>
      </c>
      <c r="T24" s="143">
        <v>1.0110903100968054</v>
      </c>
      <c r="U24" s="143">
        <v>3.2077428781563948E-3</v>
      </c>
      <c r="V24" s="143">
        <v>2.2093578988469309</v>
      </c>
      <c r="W24" s="143" t="s">
        <v>429</v>
      </c>
      <c r="X24" s="143" t="s">
        <v>429</v>
      </c>
      <c r="Y24" s="143" t="s">
        <v>429</v>
      </c>
      <c r="Z24" s="143" t="s">
        <v>429</v>
      </c>
      <c r="AA24" s="143" t="s">
        <v>429</v>
      </c>
      <c r="AB24" s="143" t="s">
        <v>429</v>
      </c>
      <c r="AC24" s="143" t="s">
        <v>430</v>
      </c>
      <c r="AD24" s="143" t="s">
        <v>430</v>
      </c>
      <c r="AE24" s="149"/>
      <c r="AF24" s="145">
        <v>6590.8634221798538</v>
      </c>
      <c r="AG24" s="145">
        <v>160.84964930988266</v>
      </c>
      <c r="AH24" s="145">
        <v>4934.7625124665892</v>
      </c>
      <c r="AI24" s="145">
        <v>1251.0471893435547</v>
      </c>
      <c r="AJ24" s="145" t="s">
        <v>445</v>
      </c>
      <c r="AK24" s="145" t="s">
        <v>430</v>
      </c>
      <c r="AL24" s="146" t="s">
        <v>50</v>
      </c>
    </row>
    <row r="25" spans="1:38" s="2" customFormat="1" ht="26.25" customHeight="1" thickBot="1" x14ac:dyDescent="0.25">
      <c r="A25" s="70" t="s">
        <v>74</v>
      </c>
      <c r="B25" s="74" t="s">
        <v>75</v>
      </c>
      <c r="C25" s="76" t="s">
        <v>76</v>
      </c>
      <c r="D25" s="72"/>
      <c r="E25" s="143">
        <v>0.9157718026185</v>
      </c>
      <c r="F25" s="143">
        <v>0.12167872630622559</v>
      </c>
      <c r="G25" s="143">
        <v>6.1369046994116279E-2</v>
      </c>
      <c r="H25" s="143" t="s">
        <v>457</v>
      </c>
      <c r="I25" s="143">
        <v>7.601991635805579E-3</v>
      </c>
      <c r="J25" s="143">
        <v>7.601991635805579E-3</v>
      </c>
      <c r="K25" s="143">
        <v>7.601991635805579E-3</v>
      </c>
      <c r="L25" s="143">
        <v>3.6489559851866776E-3</v>
      </c>
      <c r="M25" s="143">
        <v>0.9189951448156356</v>
      </c>
      <c r="N25" s="143">
        <v>2.5774743676464996E-4</v>
      </c>
      <c r="O25" s="143">
        <v>1.9331057757348744E-5</v>
      </c>
      <c r="P25" s="143">
        <v>3.8662115514697488E-4</v>
      </c>
      <c r="Q25" s="143">
        <v>9.665528878674372E-5</v>
      </c>
      <c r="R25" s="143">
        <v>6.4436859191162495E-4</v>
      </c>
      <c r="S25" s="143">
        <v>7.0880545110278735E-4</v>
      </c>
      <c r="T25" s="143">
        <v>2.5774743676464994E-5</v>
      </c>
      <c r="U25" s="143">
        <v>3.5440272555139368E-4</v>
      </c>
      <c r="V25" s="143">
        <v>9.3433445827185602E-2</v>
      </c>
      <c r="W25" s="143" t="s">
        <v>457</v>
      </c>
      <c r="X25" s="143" t="s">
        <v>457</v>
      </c>
      <c r="Y25" s="143" t="s">
        <v>457</v>
      </c>
      <c r="Z25" s="143" t="s">
        <v>457</v>
      </c>
      <c r="AA25" s="143" t="s">
        <v>457</v>
      </c>
      <c r="AB25" s="143" t="s">
        <v>457</v>
      </c>
      <c r="AC25" s="143" t="s">
        <v>430</v>
      </c>
      <c r="AD25" s="143" t="s">
        <v>430</v>
      </c>
      <c r="AE25" s="149"/>
      <c r="AF25" s="145">
        <v>3221.8429595581242</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8.169271431672806E-2</v>
      </c>
      <c r="F26" s="143">
        <v>6.900944995125489E-3</v>
      </c>
      <c r="G26" s="143">
        <v>5.0284926516479976E-3</v>
      </c>
      <c r="H26" s="143" t="s">
        <v>457</v>
      </c>
      <c r="I26" s="143">
        <v>4.5645322679091775E-4</v>
      </c>
      <c r="J26" s="143">
        <v>4.5645322679091775E-4</v>
      </c>
      <c r="K26" s="143">
        <v>4.5645322679091775E-4</v>
      </c>
      <c r="L26" s="143">
        <v>2.1909754885964054E-4</v>
      </c>
      <c r="M26" s="143">
        <v>6.0043503060103462E-2</v>
      </c>
      <c r="N26" s="143">
        <v>3.3871975080394638E-4</v>
      </c>
      <c r="O26" s="143">
        <v>3.3568105606435684E-6</v>
      </c>
      <c r="P26" s="143">
        <v>3.9406729731389893E-5</v>
      </c>
      <c r="Q26" s="143">
        <v>8.1905713217363609E-6</v>
      </c>
      <c r="R26" s="143">
        <v>5.8413290293057229E-5</v>
      </c>
      <c r="S26" s="143">
        <v>6.2101819322362946E-5</v>
      </c>
      <c r="T26" s="143">
        <v>4.1509079080185854E-6</v>
      </c>
      <c r="U26" s="143">
        <v>2.9234761513033328E-5</v>
      </c>
      <c r="V26" s="143">
        <v>7.6898693147155195E-3</v>
      </c>
      <c r="W26" s="143" t="s">
        <v>457</v>
      </c>
      <c r="X26" s="143" t="s">
        <v>457</v>
      </c>
      <c r="Y26" s="143" t="s">
        <v>457</v>
      </c>
      <c r="Z26" s="143" t="s">
        <v>457</v>
      </c>
      <c r="AA26" s="143" t="s">
        <v>457</v>
      </c>
      <c r="AB26" s="143" t="s">
        <v>457</v>
      </c>
      <c r="AC26" s="143" t="s">
        <v>430</v>
      </c>
      <c r="AD26" s="143" t="s">
        <v>430</v>
      </c>
      <c r="AE26" s="149"/>
      <c r="AF26" s="145">
        <v>264.15978479861946</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16.078269407493622</v>
      </c>
      <c r="F27" s="143">
        <v>5.305699801060145</v>
      </c>
      <c r="G27" s="143">
        <v>2.6553119051445889E-2</v>
      </c>
      <c r="H27" s="143">
        <v>1.5118811057511685</v>
      </c>
      <c r="I27" s="143">
        <v>0.8346563114885126</v>
      </c>
      <c r="J27" s="143">
        <v>0.83465631148851194</v>
      </c>
      <c r="K27" s="143">
        <v>0.83465631148851371</v>
      </c>
      <c r="L27" s="143">
        <v>0.68225767783916191</v>
      </c>
      <c r="M27" s="143">
        <v>78.116670348643538</v>
      </c>
      <c r="N27" s="143">
        <v>3.851680197807289E-2</v>
      </c>
      <c r="O27" s="143">
        <v>3.3807511397691397E-4</v>
      </c>
      <c r="P27" s="143">
        <v>1.8021679820598723E-2</v>
      </c>
      <c r="Q27" s="143">
        <v>5.336359698661947E-4</v>
      </c>
      <c r="R27" s="143">
        <v>1.7996319885800995E-2</v>
      </c>
      <c r="S27" s="143">
        <v>1.246045376333132E-2</v>
      </c>
      <c r="T27" s="143">
        <v>3.4900143272221535E-3</v>
      </c>
      <c r="U27" s="143">
        <v>3.9112171177856163E-4</v>
      </c>
      <c r="V27" s="143">
        <v>6.612648037751212E-2</v>
      </c>
      <c r="W27" s="143">
        <v>1.660739</v>
      </c>
      <c r="X27" s="143">
        <v>4.4321726440000001E-2</v>
      </c>
      <c r="Y27" s="143">
        <v>4.9719392000400001E-2</v>
      </c>
      <c r="Z27" s="143">
        <v>3.8410006281400004E-2</v>
      </c>
      <c r="AA27" s="143">
        <v>4.3689797311399999E-2</v>
      </c>
      <c r="AB27" s="143">
        <v>0.1761409220332</v>
      </c>
      <c r="AC27" s="143">
        <v>1.6599243E-3</v>
      </c>
      <c r="AD27" s="143">
        <v>2.9958440000000001E-4</v>
      </c>
      <c r="AE27" s="149"/>
      <c r="AF27" s="145">
        <v>108590.7417125686</v>
      </c>
      <c r="AG27" s="145" t="s">
        <v>430</v>
      </c>
      <c r="AH27" s="145" t="s">
        <v>445</v>
      </c>
      <c r="AI27" s="145">
        <v>2484.9972424094881</v>
      </c>
      <c r="AJ27" s="145" t="s">
        <v>445</v>
      </c>
      <c r="AK27" s="145" t="s">
        <v>430</v>
      </c>
      <c r="AL27" s="146" t="s">
        <v>50</v>
      </c>
    </row>
    <row r="28" spans="1:38" s="2" customFormat="1" ht="26.25" customHeight="1" thickBot="1" x14ac:dyDescent="0.25">
      <c r="A28" s="70" t="s">
        <v>79</v>
      </c>
      <c r="B28" s="70" t="s">
        <v>82</v>
      </c>
      <c r="C28" s="71" t="s">
        <v>83</v>
      </c>
      <c r="D28" s="72"/>
      <c r="E28" s="143">
        <v>5.5877980145713293</v>
      </c>
      <c r="F28" s="143">
        <v>0.46050866172865079</v>
      </c>
      <c r="G28" s="143">
        <v>6.5553945712144204E-3</v>
      </c>
      <c r="H28" s="143">
        <v>7.2187754933761483E-3</v>
      </c>
      <c r="I28" s="143">
        <v>0.3723028288844451</v>
      </c>
      <c r="J28" s="143">
        <v>0.37230282888444521</v>
      </c>
      <c r="K28" s="143">
        <v>0.3723028288844451</v>
      </c>
      <c r="L28" s="143">
        <v>0.30418643446199861</v>
      </c>
      <c r="M28" s="143">
        <v>2.1863543393425653</v>
      </c>
      <c r="N28" s="143">
        <v>2.5944245650091625E-4</v>
      </c>
      <c r="O28" s="143">
        <v>2.3441089317235108E-5</v>
      </c>
      <c r="P28" s="143">
        <v>2.4682034781038837E-3</v>
      </c>
      <c r="Q28" s="143">
        <v>4.6749762718285925E-5</v>
      </c>
      <c r="R28" s="143">
        <v>3.948305975146919E-3</v>
      </c>
      <c r="S28" s="143">
        <v>2.6480520695030757E-3</v>
      </c>
      <c r="T28" s="143">
        <v>9.5750596011704816E-5</v>
      </c>
      <c r="U28" s="143">
        <v>4.6617346802101635E-5</v>
      </c>
      <c r="V28" s="143">
        <v>8.3871499468927638E-3</v>
      </c>
      <c r="W28" s="143">
        <v>0.40170660000000002</v>
      </c>
      <c r="X28" s="143">
        <v>1.1458173990000001E-2</v>
      </c>
      <c r="Y28" s="143">
        <v>1.28411305256E-2</v>
      </c>
      <c r="Z28" s="143">
        <v>1.0074955773099999E-2</v>
      </c>
      <c r="AA28" s="143">
        <v>1.06694073059E-2</v>
      </c>
      <c r="AB28" s="143">
        <v>4.5043667594599997E-2</v>
      </c>
      <c r="AC28" s="143">
        <v>3.9727289999999998E-4</v>
      </c>
      <c r="AD28" s="143">
        <v>7.2280900000000001E-5</v>
      </c>
      <c r="AE28" s="149"/>
      <c r="AF28" s="145">
        <v>20033.505408552061</v>
      </c>
      <c r="AG28" s="145" t="s">
        <v>430</v>
      </c>
      <c r="AH28" s="145" t="s">
        <v>445</v>
      </c>
      <c r="AI28" s="145">
        <v>537.24985596721478</v>
      </c>
      <c r="AJ28" s="145" t="s">
        <v>445</v>
      </c>
      <c r="AK28" s="145" t="s">
        <v>430</v>
      </c>
      <c r="AL28" s="146" t="s">
        <v>50</v>
      </c>
    </row>
    <row r="29" spans="1:38" s="2" customFormat="1" ht="26.25" customHeight="1" thickBot="1" x14ac:dyDescent="0.25">
      <c r="A29" s="70" t="s">
        <v>79</v>
      </c>
      <c r="B29" s="70" t="s">
        <v>84</v>
      </c>
      <c r="C29" s="71" t="s">
        <v>85</v>
      </c>
      <c r="D29" s="72"/>
      <c r="E29" s="143">
        <v>16.80273781912258</v>
      </c>
      <c r="F29" s="143">
        <v>0.6001284246761337</v>
      </c>
      <c r="G29" s="143">
        <v>8.5549024869505646E-3</v>
      </c>
      <c r="H29" s="143">
        <v>1.024667185233244E-2</v>
      </c>
      <c r="I29" s="143">
        <v>0.31182109059289842</v>
      </c>
      <c r="J29" s="143">
        <v>0.31182109059289836</v>
      </c>
      <c r="K29" s="143">
        <v>0.31182109059289836</v>
      </c>
      <c r="L29" s="143">
        <v>0.20854217291489818</v>
      </c>
      <c r="M29" s="143">
        <v>3.3803242994944798</v>
      </c>
      <c r="N29" s="143">
        <v>2.9863428144820918E-4</v>
      </c>
      <c r="O29" s="143">
        <v>3.0331827186681481E-5</v>
      </c>
      <c r="P29" s="143">
        <v>3.2124934622752501E-3</v>
      </c>
      <c r="Q29" s="143">
        <v>6.0642212617259065E-5</v>
      </c>
      <c r="R29" s="143">
        <v>5.1504712552950718E-3</v>
      </c>
      <c r="S29" s="143">
        <v>3.4539044579146761E-3</v>
      </c>
      <c r="T29" s="143">
        <v>1.2164893508828431E-4</v>
      </c>
      <c r="U29" s="143">
        <v>6.0620770861155181E-5</v>
      </c>
      <c r="V29" s="143">
        <v>1.0911095502324811E-2</v>
      </c>
      <c r="W29" s="143">
        <v>0.21698810000000002</v>
      </c>
      <c r="X29" s="143">
        <v>3.1125579658999999E-3</v>
      </c>
      <c r="Y29" s="143">
        <v>1.8848267681000001E-2</v>
      </c>
      <c r="Z29" s="143">
        <v>2.1061642233699999E-2</v>
      </c>
      <c r="AA29" s="143">
        <v>4.8417568359000003E-3</v>
      </c>
      <c r="AB29" s="143">
        <v>4.7864224716500002E-2</v>
      </c>
      <c r="AC29" s="143">
        <v>2.12616E-4</v>
      </c>
      <c r="AD29" s="143">
        <v>4.31227E-5</v>
      </c>
      <c r="AE29" s="149"/>
      <c r="AF29" s="145">
        <v>26128.227527207309</v>
      </c>
      <c r="AG29" s="145" t="s">
        <v>430</v>
      </c>
      <c r="AH29" s="145" t="s">
        <v>445</v>
      </c>
      <c r="AI29" s="145">
        <v>701.15006818329834</v>
      </c>
      <c r="AJ29" s="145" t="s">
        <v>445</v>
      </c>
      <c r="AK29" s="145" t="s">
        <v>430</v>
      </c>
      <c r="AL29" s="146" t="s">
        <v>50</v>
      </c>
    </row>
    <row r="30" spans="1:38" s="2" customFormat="1" ht="26.25" customHeight="1" thickBot="1" x14ac:dyDescent="0.25">
      <c r="A30" s="70" t="s">
        <v>79</v>
      </c>
      <c r="B30" s="70" t="s">
        <v>86</v>
      </c>
      <c r="C30" s="71" t="s">
        <v>87</v>
      </c>
      <c r="D30" s="72"/>
      <c r="E30" s="143">
        <v>3.0087958791711524E-2</v>
      </c>
      <c r="F30" s="143">
        <v>0.18650167184583841</v>
      </c>
      <c r="G30" s="143">
        <v>3.7275076770062609E-5</v>
      </c>
      <c r="H30" s="143">
        <v>2.651405491543455E-4</v>
      </c>
      <c r="I30" s="143">
        <v>4.9766301488235534E-3</v>
      </c>
      <c r="J30" s="143">
        <v>4.9766301488235534E-3</v>
      </c>
      <c r="K30" s="143">
        <v>4.9766301488235534E-3</v>
      </c>
      <c r="L30" s="143">
        <v>6.9999585357304766E-4</v>
      </c>
      <c r="M30" s="143">
        <v>1.2683479019536337</v>
      </c>
      <c r="N30" s="143">
        <v>1.2303593945634609E-4</v>
      </c>
      <c r="O30" s="143">
        <v>8.8320000678943035E-5</v>
      </c>
      <c r="P30" s="143">
        <v>3.9932866738085495E-5</v>
      </c>
      <c r="Q30" s="143">
        <v>1.3769954047615692E-6</v>
      </c>
      <c r="R30" s="143">
        <v>3.9692534031024701E-4</v>
      </c>
      <c r="S30" s="143">
        <v>1.493266346432026E-2</v>
      </c>
      <c r="T30" s="143">
        <v>6.2179597778437015E-4</v>
      </c>
      <c r="U30" s="143">
        <v>8.7936658557265706E-5</v>
      </c>
      <c r="V30" s="143">
        <v>8.7805006534808772E-3</v>
      </c>
      <c r="W30" s="143">
        <v>3.2236999999999999E-3</v>
      </c>
      <c r="X30" s="143">
        <v>4.4879941000000003E-5</v>
      </c>
      <c r="Y30" s="143">
        <v>6.2378865200000001E-5</v>
      </c>
      <c r="Z30" s="143">
        <v>3.3317881999999999E-5</v>
      </c>
      <c r="AA30" s="143">
        <v>7.0257941199999992E-5</v>
      </c>
      <c r="AB30" s="143">
        <v>2.1083462939999999E-4</v>
      </c>
      <c r="AC30" s="143">
        <v>3.2241000000000002E-6</v>
      </c>
      <c r="AD30" s="143">
        <v>1.5262000000000001E-6</v>
      </c>
      <c r="AE30" s="149"/>
      <c r="AF30" s="145">
        <v>203.02722143510005</v>
      </c>
      <c r="AG30" s="145" t="s">
        <v>430</v>
      </c>
      <c r="AH30" s="145" t="s">
        <v>445</v>
      </c>
      <c r="AI30" s="145">
        <v>4.0630663299769907</v>
      </c>
      <c r="AJ30" s="145" t="s">
        <v>445</v>
      </c>
      <c r="AK30" s="145" t="s">
        <v>430</v>
      </c>
      <c r="AL30" s="146" t="s">
        <v>50</v>
      </c>
    </row>
    <row r="31" spans="1:38" s="2" customFormat="1" ht="26.25" customHeight="1" thickBot="1" x14ac:dyDescent="0.25">
      <c r="A31" s="70" t="s">
        <v>79</v>
      </c>
      <c r="B31" s="70" t="s">
        <v>88</v>
      </c>
      <c r="C31" s="71" t="s">
        <v>89</v>
      </c>
      <c r="D31" s="72"/>
      <c r="E31" s="143" t="s">
        <v>430</v>
      </c>
      <c r="F31" s="143">
        <v>2.4958093815164344</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0.53557375783207983</v>
      </c>
      <c r="J32" s="143">
        <v>0.99149359030455575</v>
      </c>
      <c r="K32" s="143">
        <v>1.318976649938375</v>
      </c>
      <c r="L32" s="143">
        <v>0.236228718003963</v>
      </c>
      <c r="M32" s="143" t="s">
        <v>430</v>
      </c>
      <c r="N32" s="143">
        <v>1.305600997120091</v>
      </c>
      <c r="O32" s="143">
        <v>6.1645219951610604E-3</v>
      </c>
      <c r="P32" s="143" t="s">
        <v>430</v>
      </c>
      <c r="Q32" s="143">
        <v>4.2558463156887055E-12</v>
      </c>
      <c r="R32" s="143">
        <v>0.4825389735896366</v>
      </c>
      <c r="S32" s="143">
        <v>10.554961885532762</v>
      </c>
      <c r="T32" s="143">
        <v>7.7107843050100933E-2</v>
      </c>
      <c r="U32" s="143">
        <v>1.0763444490522037E-2</v>
      </c>
      <c r="V32" s="143">
        <v>4.2558463156887072</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57002.408674928971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0.29008595928246195</v>
      </c>
      <c r="J33" s="143">
        <v>0.53238424553414732</v>
      </c>
      <c r="K33" s="143">
        <v>1.0647684910682946</v>
      </c>
      <c r="L33" s="143">
        <v>3.2304927787705856E-2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57002.408674928971</v>
      </c>
      <c r="AL33" s="146" t="s">
        <v>431</v>
      </c>
    </row>
    <row r="34" spans="1:38" s="2" customFormat="1" ht="26.25" customHeight="1" thickBot="1" x14ac:dyDescent="0.25">
      <c r="A34" s="70" t="s">
        <v>71</v>
      </c>
      <c r="B34" s="70" t="s">
        <v>94</v>
      </c>
      <c r="C34" s="71" t="s">
        <v>95</v>
      </c>
      <c r="D34" s="72"/>
      <c r="E34" s="143">
        <v>2.0130520856175971</v>
      </c>
      <c r="F34" s="143">
        <v>0.17863916408629443</v>
      </c>
      <c r="G34" s="143">
        <v>5.9396748087803097E-2</v>
      </c>
      <c r="H34" s="143">
        <v>2.6891917174280884E-4</v>
      </c>
      <c r="I34" s="143">
        <v>5.2631323612521166E-2</v>
      </c>
      <c r="J34" s="143">
        <v>5.5320515329949242E-2</v>
      </c>
      <c r="K34" s="143">
        <v>5.8393877292724203E-2</v>
      </c>
      <c r="L34" s="143">
        <v>3.7956020240270734E-2</v>
      </c>
      <c r="M34" s="143">
        <v>0.41106216252115052</v>
      </c>
      <c r="N34" s="143" t="s">
        <v>457</v>
      </c>
      <c r="O34" s="143">
        <v>3.8417024534686975E-4</v>
      </c>
      <c r="P34" s="143" t="s">
        <v>457</v>
      </c>
      <c r="Q34" s="143" t="s">
        <v>457</v>
      </c>
      <c r="R34" s="143">
        <v>1.9208512267343489E-3</v>
      </c>
      <c r="S34" s="143">
        <v>6.5308941708967852E-2</v>
      </c>
      <c r="T34" s="143">
        <v>2.6891917174280884E-3</v>
      </c>
      <c r="U34" s="143">
        <v>3.8417024534686975E-4</v>
      </c>
      <c r="V34" s="143">
        <v>3.8417024534686976E-2</v>
      </c>
      <c r="W34" s="143">
        <v>1.8034164743535377E-2</v>
      </c>
      <c r="X34" s="143">
        <v>1.1525107360406091E-3</v>
      </c>
      <c r="Y34" s="143">
        <v>1.9208512267343489E-3</v>
      </c>
      <c r="Z34" s="143">
        <v>1.743302591875086E-3</v>
      </c>
      <c r="AA34" s="143">
        <v>4.0075921652300795E-4</v>
      </c>
      <c r="AB34" s="143">
        <v>5.2174237711730513E-3</v>
      </c>
      <c r="AC34" s="143" t="s">
        <v>430</v>
      </c>
      <c r="AD34" s="143" t="s">
        <v>430</v>
      </c>
      <c r="AE34" s="149"/>
      <c r="AF34" s="145">
        <v>1663.774456240983</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4.8970750349287782</v>
      </c>
      <c r="F36" s="143">
        <v>0.17467274009937039</v>
      </c>
      <c r="G36" s="143">
        <v>9.6450846868321546E-2</v>
      </c>
      <c r="H36" s="143" t="s">
        <v>457</v>
      </c>
      <c r="I36" s="143">
        <v>8.7336370049685197E-2</v>
      </c>
      <c r="J36" s="143">
        <v>9.3574682196091274E-2</v>
      </c>
      <c r="K36" s="143">
        <v>9.3574682196091274E-2</v>
      </c>
      <c r="L36" s="143">
        <v>2.9008151480788297E-2</v>
      </c>
      <c r="M36" s="143">
        <v>0.46163509883405046</v>
      </c>
      <c r="N36" s="143">
        <v>8.1098057903279137E-3</v>
      </c>
      <c r="O36" s="143">
        <v>6.2383121464060871E-4</v>
      </c>
      <c r="P36" s="143">
        <v>1.8714936439218257E-3</v>
      </c>
      <c r="Q36" s="143">
        <v>2.4953248585624348E-3</v>
      </c>
      <c r="R36" s="143">
        <v>3.1191560732030431E-3</v>
      </c>
      <c r="S36" s="143">
        <v>5.4897146888373563E-2</v>
      </c>
      <c r="T36" s="143">
        <v>6.2383121464060866E-2</v>
      </c>
      <c r="U36" s="143">
        <v>6.2383121464060862E-3</v>
      </c>
      <c r="V36" s="143">
        <v>7.4859745756873028E-2</v>
      </c>
      <c r="W36" s="143">
        <v>8.1098057903279137E-3</v>
      </c>
      <c r="X36" s="143" t="s">
        <v>457</v>
      </c>
      <c r="Y36" s="143" t="s">
        <v>457</v>
      </c>
      <c r="Z36" s="143" t="s">
        <v>457</v>
      </c>
      <c r="AA36" s="143" t="s">
        <v>457</v>
      </c>
      <c r="AB36" s="143" t="s">
        <v>457</v>
      </c>
      <c r="AC36" s="143">
        <v>4.9906497171248697E-3</v>
      </c>
      <c r="AD36" s="143">
        <v>2.3705586156343131E-3</v>
      </c>
      <c r="AE36" s="149"/>
      <c r="AF36" s="145">
        <v>2701.7043940706312</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0.13718829339852437</v>
      </c>
      <c r="F37" s="143">
        <v>4.5729431132841454E-3</v>
      </c>
      <c r="G37" s="143">
        <v>3.6307633182589043E-4</v>
      </c>
      <c r="H37" s="143" t="s">
        <v>457</v>
      </c>
      <c r="I37" s="143">
        <v>5.7161788916051818E-4</v>
      </c>
      <c r="J37" s="143">
        <v>5.7161788916051818E-4</v>
      </c>
      <c r="K37" s="143">
        <v>5.7161788916051818E-4</v>
      </c>
      <c r="L37" s="143">
        <v>1.4290447229012953E-5</v>
      </c>
      <c r="M37" s="143">
        <v>1.3718829339852438E-2</v>
      </c>
      <c r="N37" s="143">
        <v>4.2871341687038864E-6</v>
      </c>
      <c r="O37" s="143">
        <v>7.145223614506478E-7</v>
      </c>
      <c r="P37" s="143">
        <v>2.8580894458025914E-4</v>
      </c>
      <c r="Q37" s="143">
        <v>3.4297073349631089E-4</v>
      </c>
      <c r="R37" s="143">
        <v>2.1721479788099694E-6</v>
      </c>
      <c r="S37" s="143">
        <v>2.1721479788099694E-7</v>
      </c>
      <c r="T37" s="143">
        <v>1.4576256173593214E-6</v>
      </c>
      <c r="U37" s="143">
        <v>3.14389839038285E-5</v>
      </c>
      <c r="V37" s="143">
        <v>4.2871341687038864E-6</v>
      </c>
      <c r="W37" s="143">
        <v>1.4290447229012954E-3</v>
      </c>
      <c r="X37" s="143" t="s">
        <v>457</v>
      </c>
      <c r="Y37" s="143" t="s">
        <v>457</v>
      </c>
      <c r="Z37" s="143" t="s">
        <v>457</v>
      </c>
      <c r="AA37" s="143" t="s">
        <v>457</v>
      </c>
      <c r="AB37" s="143" t="s">
        <v>457</v>
      </c>
      <c r="AC37" s="143" t="s">
        <v>457</v>
      </c>
      <c r="AD37" s="143" t="s">
        <v>457</v>
      </c>
      <c r="AE37" s="149"/>
      <c r="AF37" s="145" t="s">
        <v>445</v>
      </c>
      <c r="AG37" s="145" t="s">
        <v>430</v>
      </c>
      <c r="AH37" s="145">
        <v>2858.0894458025909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3.1244290666382257</v>
      </c>
      <c r="F39" s="143">
        <v>0.62478633872866585</v>
      </c>
      <c r="G39" s="143">
        <v>0.66653764251277059</v>
      </c>
      <c r="H39" s="143">
        <v>1.8597517153153317E-2</v>
      </c>
      <c r="I39" s="143">
        <v>0.29678707119302794</v>
      </c>
      <c r="J39" s="143">
        <v>0.37748843618369649</v>
      </c>
      <c r="K39" s="143">
        <v>0.47473218265148581</v>
      </c>
      <c r="L39" s="143">
        <v>0.15131706970768499</v>
      </c>
      <c r="M39" s="143">
        <v>1.3703092247573658</v>
      </c>
      <c r="N39" s="143">
        <v>0.27042630955828201</v>
      </c>
      <c r="O39" s="143">
        <v>1.1364122265642696E-2</v>
      </c>
      <c r="P39" s="143">
        <v>3.8783081438252716E-3</v>
      </c>
      <c r="Q39" s="143">
        <v>1.8128104262841976E-2</v>
      </c>
      <c r="R39" s="143">
        <v>0.21712843750492225</v>
      </c>
      <c r="S39" s="143">
        <v>0.11855379821492723</v>
      </c>
      <c r="T39" s="143">
        <v>4.1715982710687589</v>
      </c>
      <c r="U39" s="143">
        <v>3.0111498072090829E-3</v>
      </c>
      <c r="V39" s="143">
        <v>0.40021525420991666</v>
      </c>
      <c r="W39" s="143">
        <v>0.15673716969981097</v>
      </c>
      <c r="X39" s="143">
        <v>4.9673597926261318E-2</v>
      </c>
      <c r="Y39" s="143">
        <v>0.30571891585688415</v>
      </c>
      <c r="Z39" s="143">
        <v>5.1431992163296802E-2</v>
      </c>
      <c r="AA39" s="143">
        <v>4.7327748367497008E-2</v>
      </c>
      <c r="AB39" s="143">
        <v>0.45415225431393924</v>
      </c>
      <c r="AC39" s="143">
        <v>6.0419220869144929E-3</v>
      </c>
      <c r="AD39" s="143">
        <v>5.6036161553274149E-6</v>
      </c>
      <c r="AE39" s="149"/>
      <c r="AF39" s="145">
        <v>16364.809712794417</v>
      </c>
      <c r="AG39" s="145" t="s">
        <v>445</v>
      </c>
      <c r="AH39" s="145">
        <v>19603.512372548605</v>
      </c>
      <c r="AI39" s="145">
        <v>502.63559873387339</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6.3423343943304689</v>
      </c>
      <c r="F41" s="143">
        <v>10.753396989282258</v>
      </c>
      <c r="G41" s="143">
        <v>8.8039321524389571</v>
      </c>
      <c r="H41" s="143">
        <v>5.6395791157867331E-2</v>
      </c>
      <c r="I41" s="143">
        <v>9.0279842960442664</v>
      </c>
      <c r="J41" s="143">
        <v>9.1676812559756442</v>
      </c>
      <c r="K41" s="143">
        <v>10.043398272531764</v>
      </c>
      <c r="L41" s="143">
        <v>0.60438511598442834</v>
      </c>
      <c r="M41" s="143">
        <v>26.067656528244765</v>
      </c>
      <c r="N41" s="143">
        <v>2.7949621523924724</v>
      </c>
      <c r="O41" s="143">
        <v>4.6502554169306556E-2</v>
      </c>
      <c r="P41" s="143">
        <v>0.11835112575884743</v>
      </c>
      <c r="Q41" s="143">
        <v>5.7224113071368959E-2</v>
      </c>
      <c r="R41" s="143">
        <v>0.2741683688117188</v>
      </c>
      <c r="S41" s="143">
        <v>0.48753664129675955</v>
      </c>
      <c r="T41" s="143">
        <v>0.27254041064999363</v>
      </c>
      <c r="U41" s="143">
        <v>2.5524645118496068</v>
      </c>
      <c r="V41" s="143">
        <v>5.2723317367682538</v>
      </c>
      <c r="W41" s="143">
        <v>17.753923770970566</v>
      </c>
      <c r="X41" s="143">
        <v>4.9752986699035873</v>
      </c>
      <c r="Y41" s="143">
        <v>7.0961398080375666</v>
      </c>
      <c r="Z41" s="143">
        <v>2.79652441416534</v>
      </c>
      <c r="AA41" s="143">
        <v>2.393616256708313</v>
      </c>
      <c r="AB41" s="143">
        <v>17.261579148814807</v>
      </c>
      <c r="AC41" s="143">
        <v>1.8778756195319775E-2</v>
      </c>
      <c r="AD41" s="143">
        <v>3.6146083203604178</v>
      </c>
      <c r="AE41" s="149"/>
      <c r="AF41" s="145">
        <v>52892.970341737404</v>
      </c>
      <c r="AG41" s="145">
        <v>21262.151394902081</v>
      </c>
      <c r="AH41" s="145">
        <v>29714.918283854491</v>
      </c>
      <c r="AI41" s="145">
        <v>1119.2444660960975</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9.2901553149578112E-2</v>
      </c>
      <c r="F43" s="143">
        <v>9.2901553149578094E-3</v>
      </c>
      <c r="G43" s="143">
        <v>3.3165854474399382E-2</v>
      </c>
      <c r="H43" s="143" t="s">
        <v>457</v>
      </c>
      <c r="I43" s="143">
        <v>1.5328756269680386E-2</v>
      </c>
      <c r="J43" s="143">
        <v>1.997383392715929E-2</v>
      </c>
      <c r="K43" s="143">
        <v>2.5547927116133975E-2</v>
      </c>
      <c r="L43" s="143">
        <v>8.5841035110210181E-3</v>
      </c>
      <c r="M43" s="143">
        <v>3.7160621259831238E-2</v>
      </c>
      <c r="N43" s="143">
        <v>1.4864248503932496E-2</v>
      </c>
      <c r="O43" s="143">
        <v>2.7870465944873429E-4</v>
      </c>
      <c r="P43" s="143">
        <v>9.2901553149578114E-5</v>
      </c>
      <c r="Q43" s="143">
        <v>9.2901553149578103E-4</v>
      </c>
      <c r="R43" s="143">
        <v>1.1891398803145999E-2</v>
      </c>
      <c r="S43" s="143">
        <v>6.6889118267696238E-3</v>
      </c>
      <c r="T43" s="143">
        <v>0.24154403818890305</v>
      </c>
      <c r="U43" s="143">
        <v>9.2901553149578114E-5</v>
      </c>
      <c r="V43" s="143">
        <v>7.4321242519662482E-3</v>
      </c>
      <c r="W43" s="143">
        <v>5.5740931889746862E-3</v>
      </c>
      <c r="X43" s="143">
        <v>1.7651295098419838E-3</v>
      </c>
      <c r="Y43" s="143">
        <v>1.3935232972436715E-2</v>
      </c>
      <c r="Z43" s="143">
        <v>1.5793264035428279E-3</v>
      </c>
      <c r="AA43" s="143">
        <v>1.3935232972436715E-3</v>
      </c>
      <c r="AB43" s="143">
        <v>1.8673212183065196E-2</v>
      </c>
      <c r="AC43" s="143">
        <v>2.0438341692907182E-4</v>
      </c>
      <c r="AD43" s="143">
        <v>1.2077201909445154E-7</v>
      </c>
      <c r="AE43" s="149"/>
      <c r="AF43" s="145">
        <v>929.01553149578103</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5.470475992261</v>
      </c>
      <c r="F44" s="143">
        <v>0.52876568847566685</v>
      </c>
      <c r="G44" s="143">
        <v>0.29849269026959452</v>
      </c>
      <c r="H44" s="143">
        <v>1.519217033550059E-3</v>
      </c>
      <c r="I44" s="143">
        <v>0.27353694246253213</v>
      </c>
      <c r="J44" s="143">
        <v>0.27353694246253213</v>
      </c>
      <c r="K44" s="143">
        <v>0.27357881146142998</v>
      </c>
      <c r="L44" s="143">
        <v>0.153180687779018</v>
      </c>
      <c r="M44" s="143">
        <v>1.8651592650419433</v>
      </c>
      <c r="N44" s="143" t="s">
        <v>457</v>
      </c>
      <c r="O44" s="143">
        <v>1.9306109130015619E-3</v>
      </c>
      <c r="P44" s="143" t="s">
        <v>457</v>
      </c>
      <c r="Q44" s="143" t="s">
        <v>457</v>
      </c>
      <c r="R44" s="143">
        <v>9.6530545650078091E-3</v>
      </c>
      <c r="S44" s="143">
        <v>0.32820385521026546</v>
      </c>
      <c r="T44" s="143">
        <v>1.3514276391010932E-2</v>
      </c>
      <c r="U44" s="143">
        <v>1.9306109130015619E-3</v>
      </c>
      <c r="V44" s="143">
        <v>0.19306109130015617</v>
      </c>
      <c r="W44" s="143" t="s">
        <v>457</v>
      </c>
      <c r="X44" s="143">
        <v>5.7918327390046849E-3</v>
      </c>
      <c r="Y44" s="143">
        <v>9.6530545650078091E-3</v>
      </c>
      <c r="Z44" s="143" t="s">
        <v>457</v>
      </c>
      <c r="AA44" s="143" t="s">
        <v>457</v>
      </c>
      <c r="AB44" s="143">
        <v>1.5444887304012493E-2</v>
      </c>
      <c r="AC44" s="143" t="s">
        <v>429</v>
      </c>
      <c r="AD44" s="143" t="s">
        <v>429</v>
      </c>
      <c r="AE44" s="149"/>
      <c r="AF44" s="145">
        <v>8361.1397834620293</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1.8642040734281926</v>
      </c>
      <c r="F45" s="143">
        <v>6.649390325603742E-2</v>
      </c>
      <c r="G45" s="143">
        <v>3.6716623767260474E-2</v>
      </c>
      <c r="H45" s="143" t="s">
        <v>457</v>
      </c>
      <c r="I45" s="143">
        <v>3.324695162801871E-2</v>
      </c>
      <c r="J45" s="143">
        <v>3.5621733887162908E-2</v>
      </c>
      <c r="K45" s="143">
        <v>3.5621733887162908E-2</v>
      </c>
      <c r="L45" s="143">
        <v>1.1042737505020503E-2</v>
      </c>
      <c r="M45" s="143">
        <v>0.17573388717667041</v>
      </c>
      <c r="N45" s="143">
        <v>3.0872169368874533E-3</v>
      </c>
      <c r="O45" s="143">
        <v>2.3747822591441947E-4</v>
      </c>
      <c r="P45" s="143">
        <v>7.1243467774325829E-4</v>
      </c>
      <c r="Q45" s="143">
        <v>9.499129036576779E-4</v>
      </c>
      <c r="R45" s="143">
        <v>1.1873911295720973E-3</v>
      </c>
      <c r="S45" s="143">
        <v>2.0898083880468914E-2</v>
      </c>
      <c r="T45" s="143">
        <v>2.3747822591441946E-2</v>
      </c>
      <c r="U45" s="143">
        <v>2.3747822591441946E-3</v>
      </c>
      <c r="V45" s="143">
        <v>2.8497387109730331E-2</v>
      </c>
      <c r="W45" s="143">
        <v>3.0872169368874533E-3</v>
      </c>
      <c r="X45" s="143" t="s">
        <v>457</v>
      </c>
      <c r="Y45" s="143" t="s">
        <v>457</v>
      </c>
      <c r="Z45" s="143" t="s">
        <v>457</v>
      </c>
      <c r="AA45" s="143" t="s">
        <v>457</v>
      </c>
      <c r="AB45" s="143" t="s">
        <v>457</v>
      </c>
      <c r="AC45" s="143">
        <v>1.8998258073153558E-3</v>
      </c>
      <c r="AD45" s="143">
        <v>9.0241725847479395E-4</v>
      </c>
      <c r="AE45" s="149"/>
      <c r="AF45" s="145">
        <v>1028.4768562257834</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1.3183865845719366E-2</v>
      </c>
      <c r="J48" s="143">
        <v>0.13183865845719367</v>
      </c>
      <c r="K48" s="143">
        <v>0.32959664614298417</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2.6590910000000001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2.9052986339999998</v>
      </c>
      <c r="AL52" s="146" t="s">
        <v>133</v>
      </c>
    </row>
    <row r="53" spans="1:38" s="2" customFormat="1" ht="26.25" customHeight="1" thickBot="1" x14ac:dyDescent="0.25">
      <c r="A53" s="70" t="s">
        <v>120</v>
      </c>
      <c r="B53" s="74" t="s">
        <v>134</v>
      </c>
      <c r="C53" s="76" t="s">
        <v>135</v>
      </c>
      <c r="D53" s="73"/>
      <c r="E53" s="143" t="s">
        <v>430</v>
      </c>
      <c r="F53" s="143">
        <v>3.1457051476771669</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1.3874608698012334</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2053.4719935009666</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252.63455211600001</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0.21128763794117647</v>
      </c>
      <c r="J60" s="143">
        <v>2.1128763794117646</v>
      </c>
      <c r="K60" s="143">
        <v>4.3102678140000004</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42.257527588235298</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0.37334446502274349</v>
      </c>
      <c r="J61" s="143">
        <v>3.7334446502274332</v>
      </c>
      <c r="K61" s="143">
        <v>12.49335833624043</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10423625.515628668</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2.5354516552941178E-8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42.257527588235298</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1.7840838000000001E-2</v>
      </c>
      <c r="X63" s="143">
        <v>1.2709799999999999E-2</v>
      </c>
      <c r="Y63" s="143" t="s">
        <v>430</v>
      </c>
      <c r="Z63" s="143">
        <v>2.1137E-3</v>
      </c>
      <c r="AA63" s="143" t="s">
        <v>430</v>
      </c>
      <c r="AB63" s="143">
        <v>1.4823499999999998E-2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0.17699999999999999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7.6888800000000012E-4</v>
      </c>
      <c r="J73" s="143">
        <v>1.0892580000000001E-3</v>
      </c>
      <c r="K73" s="143">
        <v>1.28148E-3</v>
      </c>
      <c r="L73" s="143" t="s">
        <v>457</v>
      </c>
      <c r="M73" s="143" t="s">
        <v>445</v>
      </c>
      <c r="N73" s="143">
        <v>3.5256588235294116E-2</v>
      </c>
      <c r="O73" s="143">
        <v>7.5984614379084967E-3</v>
      </c>
      <c r="P73" s="143" t="s">
        <v>445</v>
      </c>
      <c r="Q73" s="143">
        <v>1.1752745098039215E-3</v>
      </c>
      <c r="R73" s="143">
        <v>4.3093398692810462E-3</v>
      </c>
      <c r="S73" s="143" t="s">
        <v>445</v>
      </c>
      <c r="T73" s="143">
        <v>1.9587908496732026E-3</v>
      </c>
      <c r="U73" s="143" t="s">
        <v>445</v>
      </c>
      <c r="V73" s="143">
        <v>4.0787908496732028E-2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t="s">
        <v>445</v>
      </c>
      <c r="O80" s="143" t="s">
        <v>445</v>
      </c>
      <c r="P80" s="143" t="s">
        <v>445</v>
      </c>
      <c r="Q80" s="143" t="s">
        <v>445</v>
      </c>
      <c r="R80" s="143" t="s">
        <v>445</v>
      </c>
      <c r="S80" s="143" t="s">
        <v>445</v>
      </c>
      <c r="T80" s="143" t="s">
        <v>445</v>
      </c>
      <c r="U80" s="143" t="s">
        <v>445</v>
      </c>
      <c r="V80" s="143">
        <v>3.0999999999999999E-3</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10.298402800000003</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3.6799999999999999E-2</v>
      </c>
      <c r="G83" s="143" t="s">
        <v>457</v>
      </c>
      <c r="H83" s="143" t="s">
        <v>430</v>
      </c>
      <c r="I83" s="143">
        <v>0.23</v>
      </c>
      <c r="J83" s="143">
        <v>4.5999999999999996</v>
      </c>
      <c r="K83" s="143">
        <v>34.5</v>
      </c>
      <c r="L83" s="143">
        <v>1.311E-2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2.2999999999999998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3.3728790851105521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0.88544904284371151</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1.7249930000000002</v>
      </c>
      <c r="AL86" s="146" t="s">
        <v>220</v>
      </c>
    </row>
    <row r="87" spans="1:38" s="2" customFormat="1" ht="26.25" customHeight="1" thickBot="1" x14ac:dyDescent="0.25">
      <c r="A87" s="70" t="s">
        <v>209</v>
      </c>
      <c r="B87" s="76" t="s">
        <v>221</v>
      </c>
      <c r="C87" s="80" t="s">
        <v>222</v>
      </c>
      <c r="D87" s="72"/>
      <c r="E87" s="143" t="s">
        <v>430</v>
      </c>
      <c r="F87" s="143">
        <v>5.3367310024411252E-2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0.17065599999999997</v>
      </c>
      <c r="AL87" s="146" t="s">
        <v>220</v>
      </c>
    </row>
    <row r="88" spans="1:38" s="2" customFormat="1" ht="26.25" customHeight="1" thickBot="1" x14ac:dyDescent="0.25">
      <c r="A88" s="70" t="s">
        <v>209</v>
      </c>
      <c r="B88" s="76" t="s">
        <v>223</v>
      </c>
      <c r="C88" s="80" t="s">
        <v>224</v>
      </c>
      <c r="D88" s="72"/>
      <c r="E88" s="143" t="s">
        <v>457</v>
      </c>
      <c r="F88" s="143">
        <v>0.998733078809524</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2.4743800000000005</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1.457140106</v>
      </c>
      <c r="G90" s="143" t="s">
        <v>430</v>
      </c>
      <c r="H90" s="143" t="s">
        <v>430</v>
      </c>
      <c r="I90" s="143">
        <v>1.686E-2</v>
      </c>
      <c r="J90" s="143">
        <v>2.529E-2</v>
      </c>
      <c r="K90" s="143">
        <v>3.0910000000000003E-2</v>
      </c>
      <c r="L90" s="143" t="s">
        <v>430</v>
      </c>
      <c r="M90" s="143" t="s">
        <v>430</v>
      </c>
      <c r="N90" s="143">
        <v>2.7527433833521411E-4</v>
      </c>
      <c r="O90" s="143">
        <v>4.0207470525848166E-2</v>
      </c>
      <c r="P90" s="143" t="s">
        <v>445</v>
      </c>
      <c r="Q90" s="143" t="s">
        <v>445</v>
      </c>
      <c r="R90" s="143">
        <v>0.15919479807337675</v>
      </c>
      <c r="S90" s="143">
        <v>6.4504634996253003</v>
      </c>
      <c r="T90" s="143">
        <v>0.26441260992499899</v>
      </c>
      <c r="U90" s="143">
        <v>3.7642936627767257E-2</v>
      </c>
      <c r="V90" s="143">
        <v>3.732786358991365</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28.1</v>
      </c>
      <c r="AL90" s="146" t="s">
        <v>447</v>
      </c>
    </row>
    <row r="91" spans="1:38" s="2" customFormat="1" ht="26.25" customHeight="1" thickBot="1" x14ac:dyDescent="0.25">
      <c r="A91" s="70" t="s">
        <v>209</v>
      </c>
      <c r="B91" s="74" t="s">
        <v>405</v>
      </c>
      <c r="C91" s="76" t="s">
        <v>229</v>
      </c>
      <c r="D91" s="72"/>
      <c r="E91" s="143">
        <v>9.0802571621171942E-3</v>
      </c>
      <c r="F91" s="143">
        <v>2.4383907173999998E-2</v>
      </c>
      <c r="G91" s="143">
        <v>1.3778090382280149E-4</v>
      </c>
      <c r="H91" s="143">
        <v>2.0907689002499997E-2</v>
      </c>
      <c r="I91" s="143">
        <v>0.1383955775044888</v>
      </c>
      <c r="J91" s="143">
        <v>0.14058456020826962</v>
      </c>
      <c r="K91" s="143">
        <v>0.14103668231319808</v>
      </c>
      <c r="L91" s="143">
        <v>5.4410371379999996E-2</v>
      </c>
      <c r="M91" s="143">
        <v>0.27791985711822281</v>
      </c>
      <c r="N91" s="143">
        <v>3.5768287614925946E-2</v>
      </c>
      <c r="O91" s="143">
        <v>2.7272707457436339E-2</v>
      </c>
      <c r="P91" s="143">
        <v>2.6005005026157898E-6</v>
      </c>
      <c r="Q91" s="143">
        <v>6.0678345061035095E-5</v>
      </c>
      <c r="R91" s="143">
        <v>7.1171592703168983E-4</v>
      </c>
      <c r="S91" s="143">
        <v>4.746171592090194E-2</v>
      </c>
      <c r="T91" s="143">
        <v>1.4971277320060941E-2</v>
      </c>
      <c r="U91" s="143" t="s">
        <v>457</v>
      </c>
      <c r="V91" s="143">
        <v>2.5464524962194826E-2</v>
      </c>
      <c r="W91" s="143">
        <v>5.0379973500000008E-4</v>
      </c>
      <c r="X91" s="143">
        <v>6.0650571585000007E-4</v>
      </c>
      <c r="Y91" s="143">
        <v>2.5057906674999996E-4</v>
      </c>
      <c r="Z91" s="143">
        <v>2.5057906674999996E-4</v>
      </c>
      <c r="AA91" s="143">
        <v>2.5057906674999996E-4</v>
      </c>
      <c r="AB91" s="143">
        <v>1.3582429161000001E-3</v>
      </c>
      <c r="AC91" s="143" t="s">
        <v>457</v>
      </c>
      <c r="AD91" s="143" t="s">
        <v>457</v>
      </c>
      <c r="AE91" s="149"/>
      <c r="AF91" s="145" t="s">
        <v>430</v>
      </c>
      <c r="AG91" s="145" t="s">
        <v>430</v>
      </c>
      <c r="AH91" s="145" t="s">
        <v>430</v>
      </c>
      <c r="AI91" s="145" t="s">
        <v>430</v>
      </c>
      <c r="AJ91" s="145" t="s">
        <v>430</v>
      </c>
      <c r="AK91" s="145">
        <v>5037.9973499999996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18.052141178421252</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6.2502737293321064E-7</v>
      </c>
      <c r="X98" s="143" t="s">
        <v>457</v>
      </c>
      <c r="Y98" s="143" t="s">
        <v>457</v>
      </c>
      <c r="Z98" s="143" t="s">
        <v>457</v>
      </c>
      <c r="AA98" s="143" t="s">
        <v>457</v>
      </c>
      <c r="AB98" s="143" t="s">
        <v>457</v>
      </c>
      <c r="AC98" s="143" t="s">
        <v>457</v>
      </c>
      <c r="AD98" s="143">
        <v>7.48535775967917E-3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4.0815742075503626E-2</v>
      </c>
      <c r="F99" s="143">
        <v>7.1618210075700359</v>
      </c>
      <c r="G99" s="143" t="s">
        <v>430</v>
      </c>
      <c r="H99" s="143">
        <v>10.504685221309975</v>
      </c>
      <c r="I99" s="143">
        <v>0.14835844050163399</v>
      </c>
      <c r="J99" s="143">
        <v>0.22697583259588039</v>
      </c>
      <c r="K99" s="143">
        <v>0.49810564627476039</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1038.8499999999999</v>
      </c>
      <c r="AL99" s="146" t="s">
        <v>246</v>
      </c>
    </row>
    <row r="100" spans="1:38" s="2" customFormat="1" ht="26.25" customHeight="1" thickBot="1" x14ac:dyDescent="0.25">
      <c r="A100" s="70" t="s">
        <v>244</v>
      </c>
      <c r="B100" s="70" t="s">
        <v>247</v>
      </c>
      <c r="C100" s="71" t="s">
        <v>409</v>
      </c>
      <c r="D100" s="84"/>
      <c r="E100" s="143">
        <v>0.511609473303405</v>
      </c>
      <c r="F100" s="143">
        <v>25.036678747256538</v>
      </c>
      <c r="G100" s="143" t="s">
        <v>430</v>
      </c>
      <c r="H100" s="143">
        <v>28.726393414295604</v>
      </c>
      <c r="I100" s="143">
        <v>0.29194948353796424</v>
      </c>
      <c r="J100" s="143">
        <v>0.44054308160983968</v>
      </c>
      <c r="K100" s="143">
        <v>0.96959621270901664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5504.5420000000013</v>
      </c>
      <c r="AL100" s="146" t="s">
        <v>246</v>
      </c>
    </row>
    <row r="101" spans="1:38" s="2" customFormat="1" ht="26.25" customHeight="1" thickBot="1" x14ac:dyDescent="0.25">
      <c r="A101" s="70" t="s">
        <v>244</v>
      </c>
      <c r="B101" s="70" t="s">
        <v>248</v>
      </c>
      <c r="C101" s="71" t="s">
        <v>249</v>
      </c>
      <c r="D101" s="84"/>
      <c r="E101" s="143">
        <v>4.7070189995075375E-2</v>
      </c>
      <c r="F101" s="143">
        <v>0.32476270242076388</v>
      </c>
      <c r="G101" s="143" t="s">
        <v>430</v>
      </c>
      <c r="H101" s="143">
        <v>1.0913393156442077</v>
      </c>
      <c r="I101" s="143">
        <v>7.8937057276438332E-3</v>
      </c>
      <c r="J101" s="143">
        <v>2.3681117182931505E-2</v>
      </c>
      <c r="K101" s="143">
        <v>5.5255940093506858E-2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4328.1230000000005</v>
      </c>
      <c r="AL101" s="146" t="s">
        <v>246</v>
      </c>
    </row>
    <row r="102" spans="1:38" s="2" customFormat="1" ht="26.25" customHeight="1" thickBot="1" x14ac:dyDescent="0.25">
      <c r="A102" s="70" t="s">
        <v>244</v>
      </c>
      <c r="B102" s="70" t="s">
        <v>250</v>
      </c>
      <c r="C102" s="71" t="s">
        <v>387</v>
      </c>
      <c r="D102" s="84"/>
      <c r="E102" s="143">
        <v>2.2428707836571432E-3</v>
      </c>
      <c r="F102" s="143">
        <v>2.4323916865532369</v>
      </c>
      <c r="G102" s="143" t="s">
        <v>430</v>
      </c>
      <c r="H102" s="143">
        <v>4.6528362167020516</v>
      </c>
      <c r="I102" s="143">
        <v>7.9343000000000018E-3</v>
      </c>
      <c r="J102" s="143">
        <v>0.17882750000000003</v>
      </c>
      <c r="K102" s="143">
        <v>1.2202605000000002</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1508.3500000000001</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1.5011136938450757E-3</v>
      </c>
      <c r="F104" s="143">
        <v>1.667881049386285E-3</v>
      </c>
      <c r="G104" s="143" t="s">
        <v>430</v>
      </c>
      <c r="H104" s="143">
        <v>2.0543022336000204E-2</v>
      </c>
      <c r="I104" s="143">
        <v>2.2748350684931506E-5</v>
      </c>
      <c r="J104" s="143">
        <v>6.8245052054794511E-5</v>
      </c>
      <c r="K104" s="143">
        <v>1.5923845479452056E-4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10.5</v>
      </c>
      <c r="AL104" s="146" t="s">
        <v>246</v>
      </c>
    </row>
    <row r="105" spans="1:38" s="2" customFormat="1" ht="26.25" customHeight="1" thickBot="1" x14ac:dyDescent="0.25">
      <c r="A105" s="70" t="s">
        <v>244</v>
      </c>
      <c r="B105" s="70" t="s">
        <v>255</v>
      </c>
      <c r="C105" s="71" t="s">
        <v>256</v>
      </c>
      <c r="D105" s="84"/>
      <c r="E105" s="143">
        <v>3.864443411164932E-2</v>
      </c>
      <c r="F105" s="143">
        <v>0.1954051514950392</v>
      </c>
      <c r="G105" s="143" t="s">
        <v>430</v>
      </c>
      <c r="H105" s="143">
        <v>0.90538987246985525</v>
      </c>
      <c r="I105" s="143">
        <v>7.3183561643835621E-3</v>
      </c>
      <c r="J105" s="143">
        <v>1.150027397260274E-2</v>
      </c>
      <c r="K105" s="143">
        <v>2.5091506849315062E-2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106</v>
      </c>
      <c r="AL105" s="146" t="s">
        <v>246</v>
      </c>
    </row>
    <row r="106" spans="1:38" s="2" customFormat="1" ht="26.25" customHeight="1" thickBot="1" x14ac:dyDescent="0.25">
      <c r="A106" s="70" t="s">
        <v>244</v>
      </c>
      <c r="B106" s="70" t="s">
        <v>257</v>
      </c>
      <c r="C106" s="71" t="s">
        <v>258</v>
      </c>
      <c r="D106" s="84"/>
      <c r="E106" s="143">
        <v>1.8642790898630132E-3</v>
      </c>
      <c r="F106" s="143">
        <v>7.5392563120355522E-3</v>
      </c>
      <c r="G106" s="143" t="s">
        <v>430</v>
      </c>
      <c r="H106" s="143">
        <v>4.3677684671037179E-2</v>
      </c>
      <c r="I106" s="143">
        <v>3.6986301369863013E-4</v>
      </c>
      <c r="J106" s="143">
        <v>5.9178082191780809E-4</v>
      </c>
      <c r="K106" s="143">
        <v>1.2575342465753424E-3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7.5</v>
      </c>
      <c r="AL106" s="146" t="s">
        <v>246</v>
      </c>
    </row>
    <row r="107" spans="1:38" s="2" customFormat="1" ht="26.25" customHeight="1" thickBot="1" x14ac:dyDescent="0.25">
      <c r="A107" s="70" t="s">
        <v>244</v>
      </c>
      <c r="B107" s="70" t="s">
        <v>259</v>
      </c>
      <c r="C107" s="71" t="s">
        <v>380</v>
      </c>
      <c r="D107" s="84"/>
      <c r="E107" s="143">
        <v>1.7627466163507209E-2</v>
      </c>
      <c r="F107" s="143">
        <v>0.35392499999999999</v>
      </c>
      <c r="G107" s="143" t="s">
        <v>430</v>
      </c>
      <c r="H107" s="143">
        <v>0.54390540584540181</v>
      </c>
      <c r="I107" s="143">
        <v>6.4350000000000006E-3</v>
      </c>
      <c r="J107" s="143">
        <v>8.5800000000000001E-2</v>
      </c>
      <c r="K107" s="143">
        <v>0.40755000000000002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2145</v>
      </c>
      <c r="AL107" s="146" t="s">
        <v>246</v>
      </c>
    </row>
    <row r="108" spans="1:38" s="2" customFormat="1" ht="26.25" customHeight="1" thickBot="1" x14ac:dyDescent="0.25">
      <c r="A108" s="70" t="s">
        <v>244</v>
      </c>
      <c r="B108" s="70" t="s">
        <v>260</v>
      </c>
      <c r="C108" s="71" t="s">
        <v>381</v>
      </c>
      <c r="D108" s="84"/>
      <c r="E108" s="143">
        <v>6.9902383104000002E-2</v>
      </c>
      <c r="F108" s="143">
        <v>1.2856320000000001</v>
      </c>
      <c r="G108" s="143" t="s">
        <v>430</v>
      </c>
      <c r="H108" s="143">
        <v>1.4438050191360001</v>
      </c>
      <c r="I108" s="143">
        <v>2.3807999999999999E-2</v>
      </c>
      <c r="J108" s="143">
        <v>0.23808000000000001</v>
      </c>
      <c r="K108" s="143">
        <v>0.47616000000000003</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11904</v>
      </c>
      <c r="AL108" s="146" t="s">
        <v>246</v>
      </c>
    </row>
    <row r="109" spans="1:38" s="2" customFormat="1" ht="26.25" customHeight="1" thickBot="1" x14ac:dyDescent="0.25">
      <c r="A109" s="70" t="s">
        <v>244</v>
      </c>
      <c r="B109" s="70" t="s">
        <v>261</v>
      </c>
      <c r="C109" s="71" t="s">
        <v>382</v>
      </c>
      <c r="D109" s="84"/>
      <c r="E109" s="143">
        <v>2.007442944000001E-2</v>
      </c>
      <c r="F109" s="143">
        <v>0.42748380000000002</v>
      </c>
      <c r="G109" s="143" t="s">
        <v>430</v>
      </c>
      <c r="H109" s="143">
        <v>0.57752589312000024</v>
      </c>
      <c r="I109" s="143">
        <v>1.7484000000000003E-2</v>
      </c>
      <c r="J109" s="143">
        <v>9.6162000000000011E-2</v>
      </c>
      <c r="K109" s="143">
        <v>9.6162000000000011E-2</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874.2</v>
      </c>
      <c r="AL109" s="146" t="s">
        <v>246</v>
      </c>
    </row>
    <row r="110" spans="1:38" s="2" customFormat="1" ht="26.25" customHeight="1" thickBot="1" x14ac:dyDescent="0.25">
      <c r="A110" s="70" t="s">
        <v>244</v>
      </c>
      <c r="B110" s="70" t="s">
        <v>262</v>
      </c>
      <c r="C110" s="71" t="s">
        <v>383</v>
      </c>
      <c r="D110" s="84"/>
      <c r="E110" s="143">
        <v>4.0402132634648012E-3</v>
      </c>
      <c r="F110" s="143">
        <v>0.141129801</v>
      </c>
      <c r="G110" s="143" t="s">
        <v>430</v>
      </c>
      <c r="H110" s="143">
        <v>8.4807617136510402E-2</v>
      </c>
      <c r="I110" s="143">
        <v>5.8696299999999998E-3</v>
      </c>
      <c r="J110" s="143">
        <v>4.1379759999999995E-2</v>
      </c>
      <c r="K110" s="143">
        <v>4.1379759999999995E-2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288.60899999999998</v>
      </c>
      <c r="AL110" s="146" t="s">
        <v>246</v>
      </c>
    </row>
    <row r="111" spans="1:38" s="2" customFormat="1" ht="26.25" customHeight="1" thickBot="1" x14ac:dyDescent="0.25">
      <c r="A111" s="70" t="s">
        <v>244</v>
      </c>
      <c r="B111" s="70" t="s">
        <v>263</v>
      </c>
      <c r="C111" s="71" t="s">
        <v>377</v>
      </c>
      <c r="D111" s="84"/>
      <c r="E111" s="143">
        <v>1.2350774653425571E-2</v>
      </c>
      <c r="F111" s="143">
        <v>0.35616811000000004</v>
      </c>
      <c r="G111" s="143" t="s">
        <v>430</v>
      </c>
      <c r="H111" s="143">
        <v>0.32986917062239846</v>
      </c>
      <c r="I111" s="143">
        <v>7.3350666666666673E-4</v>
      </c>
      <c r="J111" s="143">
        <v>1.4670133333333335E-3</v>
      </c>
      <c r="K111" s="143">
        <v>3.3007799999999997E-3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188.57666666666665</v>
      </c>
      <c r="AL111" s="146" t="s">
        <v>246</v>
      </c>
    </row>
    <row r="112" spans="1:38" s="2" customFormat="1" ht="26.25" customHeight="1" thickBot="1" x14ac:dyDescent="0.25">
      <c r="A112" s="70" t="s">
        <v>264</v>
      </c>
      <c r="B112" s="70" t="s">
        <v>265</v>
      </c>
      <c r="C112" s="71" t="s">
        <v>266</v>
      </c>
      <c r="D112" s="72"/>
      <c r="E112" s="143">
        <v>13.943268876867386</v>
      </c>
      <c r="F112" s="143" t="s">
        <v>430</v>
      </c>
      <c r="G112" s="143" t="s">
        <v>430</v>
      </c>
      <c r="H112" s="143">
        <v>13.1569555</v>
      </c>
      <c r="I112" s="143">
        <v>0.27413399999999999</v>
      </c>
      <c r="J112" s="143">
        <v>7.1274840000000008</v>
      </c>
      <c r="K112" s="143">
        <v>7.1274840000000008</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362395300.00000012</v>
      </c>
      <c r="AL112" s="146" t="s">
        <v>438</v>
      </c>
    </row>
    <row r="113" spans="1:38" s="2" customFormat="1" ht="26.25" customHeight="1" thickBot="1" x14ac:dyDescent="0.25">
      <c r="A113" s="70" t="s">
        <v>264</v>
      </c>
      <c r="B113" s="85" t="s">
        <v>267</v>
      </c>
      <c r="C113" s="86" t="s">
        <v>268</v>
      </c>
      <c r="D113" s="72"/>
      <c r="E113" s="143">
        <v>5.2570715576923428</v>
      </c>
      <c r="F113" s="143" t="s">
        <v>457</v>
      </c>
      <c r="G113" s="143" t="s">
        <v>430</v>
      </c>
      <c r="H113" s="143">
        <v>30.438642223787124</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136634962.7978636</v>
      </c>
      <c r="AL113" s="146" t="s">
        <v>451</v>
      </c>
    </row>
    <row r="114" spans="1:38" s="2" customFormat="1" ht="26.25" customHeight="1" thickBot="1" x14ac:dyDescent="0.25">
      <c r="A114" s="70" t="s">
        <v>264</v>
      </c>
      <c r="B114" s="85" t="s">
        <v>269</v>
      </c>
      <c r="C114" s="86" t="s">
        <v>388</v>
      </c>
      <c r="D114" s="72"/>
      <c r="E114" s="143">
        <v>0.1590376638508593</v>
      </c>
      <c r="F114" s="143" t="s">
        <v>457</v>
      </c>
      <c r="G114" s="143" t="s">
        <v>430</v>
      </c>
      <c r="H114" s="143">
        <v>0.53735500000000003</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4133500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285614520.97633135</v>
      </c>
      <c r="AL115" s="146" t="s">
        <v>453</v>
      </c>
    </row>
    <row r="116" spans="1:38" s="2" customFormat="1" ht="26.25" customHeight="1" thickBot="1" x14ac:dyDescent="0.25">
      <c r="A116" s="70" t="s">
        <v>264</v>
      </c>
      <c r="B116" s="70" t="s">
        <v>272</v>
      </c>
      <c r="C116" s="76" t="s">
        <v>410</v>
      </c>
      <c r="D116" s="72"/>
      <c r="E116" s="143">
        <v>10.989105159781783</v>
      </c>
      <c r="F116" s="143" t="s">
        <v>457</v>
      </c>
      <c r="G116" s="143" t="s">
        <v>430</v>
      </c>
      <c r="H116" s="143">
        <v>13.150983646370697</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5.6952959999999999E-3</v>
      </c>
      <c r="J119" s="143">
        <v>4.5562367999999999E-2</v>
      </c>
      <c r="K119" s="143">
        <v>0.14238239999999999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1423.8240000000001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8.1615999999999998E-3</v>
      </c>
      <c r="J120" s="143">
        <v>5.101E-2</v>
      </c>
      <c r="K120" s="143">
        <v>0.20404</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2040.4</v>
      </c>
      <c r="AL120" s="146" t="s">
        <v>450</v>
      </c>
    </row>
    <row r="121" spans="1:38" s="2" customFormat="1" ht="26.25" customHeight="1" thickBot="1" x14ac:dyDescent="0.25">
      <c r="A121" s="70" t="s">
        <v>264</v>
      </c>
      <c r="B121" s="70" t="s">
        <v>280</v>
      </c>
      <c r="C121" s="76" t="s">
        <v>281</v>
      </c>
      <c r="D121" s="73"/>
      <c r="E121" s="143" t="s">
        <v>457</v>
      </c>
      <c r="F121" s="143">
        <v>0.60703108163742303</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2.2362581666666665</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0.1763275098402354</v>
      </c>
      <c r="G125" s="143" t="s">
        <v>430</v>
      </c>
      <c r="H125" s="143" t="s">
        <v>430</v>
      </c>
      <c r="I125" s="143">
        <v>4.9353655230000011E-5</v>
      </c>
      <c r="J125" s="143">
        <v>3.2752880289000009E-4</v>
      </c>
      <c r="K125" s="143">
        <v>6.9244673853000006E-4</v>
      </c>
      <c r="L125" s="143" t="s">
        <v>457</v>
      </c>
      <c r="M125" s="143" t="s">
        <v>430</v>
      </c>
      <c r="N125" s="143" t="s">
        <v>430</v>
      </c>
      <c r="O125" s="143" t="s">
        <v>430</v>
      </c>
      <c r="P125" s="143">
        <v>2.1707977323754533E-2</v>
      </c>
      <c r="Q125" s="143" t="s">
        <v>430</v>
      </c>
      <c r="R125" s="143" t="s">
        <v>430</v>
      </c>
      <c r="S125" s="143" t="s">
        <v>430</v>
      </c>
      <c r="T125" s="143" t="s">
        <v>430</v>
      </c>
      <c r="U125" s="143" t="s">
        <v>430</v>
      </c>
      <c r="V125" s="143" t="s">
        <v>430</v>
      </c>
      <c r="W125" s="143">
        <v>8.2504817903744407E-2</v>
      </c>
      <c r="X125" s="143" t="s">
        <v>430</v>
      </c>
      <c r="Y125" s="143" t="s">
        <v>430</v>
      </c>
      <c r="Z125" s="143" t="s">
        <v>430</v>
      </c>
      <c r="AA125" s="143" t="s">
        <v>430</v>
      </c>
      <c r="AB125" s="143" t="s">
        <v>430</v>
      </c>
      <c r="AC125" s="143" t="s">
        <v>430</v>
      </c>
      <c r="AD125" s="143">
        <v>1.7788793028129943E-2</v>
      </c>
      <c r="AE125" s="149"/>
      <c r="AF125" s="145" t="s">
        <v>430</v>
      </c>
      <c r="AG125" s="145" t="s">
        <v>430</v>
      </c>
      <c r="AH125" s="145" t="s">
        <v>430</v>
      </c>
      <c r="AI125" s="145" t="s">
        <v>430</v>
      </c>
      <c r="AJ125" s="145" t="s">
        <v>430</v>
      </c>
      <c r="AK125" s="145">
        <v>1476.85196</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2.9372160000000001E-2</v>
      </c>
      <c r="I126" s="143" t="s">
        <v>457</v>
      </c>
      <c r="J126" s="143" t="s">
        <v>457</v>
      </c>
      <c r="K126" s="143" t="s">
        <v>457</v>
      </c>
      <c r="L126" s="143" t="s">
        <v>457</v>
      </c>
      <c r="M126" s="143">
        <v>6.8535040000000005E-2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1.5866045014500001E-2</v>
      </c>
      <c r="F129" s="143">
        <v>0.13495256679000001</v>
      </c>
      <c r="G129" s="143">
        <v>8.5713116745000006E-4</v>
      </c>
      <c r="H129" s="143" t="s">
        <v>457</v>
      </c>
      <c r="I129" s="143">
        <v>7.2947333400000009E-5</v>
      </c>
      <c r="J129" s="143">
        <v>1.2765783345E-4</v>
      </c>
      <c r="K129" s="143">
        <v>1.823683335E-4</v>
      </c>
      <c r="L129" s="143">
        <v>2.5531566690000006E-6</v>
      </c>
      <c r="M129" s="143">
        <v>1.2765783345000002E-3</v>
      </c>
      <c r="N129" s="143">
        <v>2.3707883355000004E-2</v>
      </c>
      <c r="O129" s="143">
        <v>1.8236833350000002E-3</v>
      </c>
      <c r="P129" s="143">
        <v>1.0212626676E-3</v>
      </c>
      <c r="Q129" s="143">
        <v>0.65347098929535874</v>
      </c>
      <c r="R129" s="143">
        <v>0.63140655996303341</v>
      </c>
      <c r="S129" s="143">
        <v>0.34836223997960464</v>
      </c>
      <c r="T129" s="143">
        <v>2.553156669E-4</v>
      </c>
      <c r="U129" s="143" t="s">
        <v>445</v>
      </c>
      <c r="V129" s="143" t="s">
        <v>457</v>
      </c>
      <c r="W129" s="143">
        <v>7.103135775699999E-3</v>
      </c>
      <c r="X129" s="143">
        <v>2.7355250024999999E-6</v>
      </c>
      <c r="Y129" s="143">
        <v>1.1853941677500001E-5</v>
      </c>
      <c r="Z129" s="143">
        <v>1.1853941677500001E-5</v>
      </c>
      <c r="AA129" s="143" t="s">
        <v>457</v>
      </c>
      <c r="AB129" s="143">
        <v>2.6443408357500003E-5</v>
      </c>
      <c r="AC129" s="143">
        <v>9.1184166750000011E-3</v>
      </c>
      <c r="AD129" s="143">
        <v>1.3987651179450002E-2</v>
      </c>
      <c r="AE129" s="149"/>
      <c r="AF129" s="145" t="s">
        <v>430</v>
      </c>
      <c r="AG129" s="145" t="s">
        <v>430</v>
      </c>
      <c r="AH129" s="145" t="s">
        <v>430</v>
      </c>
      <c r="AI129" s="145" t="s">
        <v>430</v>
      </c>
      <c r="AJ129" s="145" t="s">
        <v>430</v>
      </c>
      <c r="AK129" s="145">
        <v>18.236833350000001</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2.5434749999999999E-3</v>
      </c>
      <c r="F133" s="143">
        <v>4.0079E-5</v>
      </c>
      <c r="G133" s="143">
        <v>3.4837900000000001E-4</v>
      </c>
      <c r="H133" s="143" t="s">
        <v>457</v>
      </c>
      <c r="I133" s="143">
        <v>1.069801E-4</v>
      </c>
      <c r="J133" s="143">
        <v>1.069801E-4</v>
      </c>
      <c r="K133" s="143">
        <v>1.1888047999999999E-4</v>
      </c>
      <c r="L133" s="143" t="s">
        <v>457</v>
      </c>
      <c r="M133" s="143">
        <v>4.3162000000000007E-4</v>
      </c>
      <c r="N133" s="143">
        <v>9.2582489999999996E-5</v>
      </c>
      <c r="O133" s="143">
        <v>1.5507489999999999E-5</v>
      </c>
      <c r="P133" s="143">
        <v>4.5936699999999994E-3</v>
      </c>
      <c r="Q133" s="143">
        <v>4.1959629999999999E-5</v>
      </c>
      <c r="R133" s="143">
        <v>4.1805479999999997E-5</v>
      </c>
      <c r="S133" s="143">
        <v>3.8321689999999995E-5</v>
      </c>
      <c r="T133" s="143">
        <v>5.3428389999999991E-5</v>
      </c>
      <c r="U133" s="143">
        <v>6.0981740000000002E-5</v>
      </c>
      <c r="V133" s="143">
        <v>4.9364996000000004E-4</v>
      </c>
      <c r="W133" s="143">
        <v>8.3240999999999998E-5</v>
      </c>
      <c r="X133" s="143">
        <v>4.0695599999999994E-8</v>
      </c>
      <c r="Y133" s="143">
        <v>2.222843E-8</v>
      </c>
      <c r="Z133" s="143">
        <v>1.9854520000000001E-8</v>
      </c>
      <c r="AA133" s="143">
        <v>2.1550169999999999E-8</v>
      </c>
      <c r="AB133" s="143">
        <v>1.0432871999999998E-7</v>
      </c>
      <c r="AC133" s="143">
        <v>4.6244999999999999E-4</v>
      </c>
      <c r="AD133" s="143">
        <v>1.26403E-3</v>
      </c>
      <c r="AE133" s="149"/>
      <c r="AF133" s="145" t="s">
        <v>430</v>
      </c>
      <c r="AG133" s="145" t="s">
        <v>430</v>
      </c>
      <c r="AH133" s="145" t="s">
        <v>430</v>
      </c>
      <c r="AI133" s="145" t="s">
        <v>430</v>
      </c>
      <c r="AJ133" s="145" t="s">
        <v>430</v>
      </c>
      <c r="AK133" s="145">
        <v>3083</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1.1511503999999999</v>
      </c>
      <c r="X135" s="143">
        <v>3.4342653599999995E-4</v>
      </c>
      <c r="Y135" s="143">
        <v>1.5540530399999997E-3</v>
      </c>
      <c r="Z135" s="143">
        <v>1.5540530399999997E-3</v>
      </c>
      <c r="AA135" s="143" t="s">
        <v>457</v>
      </c>
      <c r="AB135" s="143">
        <v>3.4515326159999995E-3</v>
      </c>
      <c r="AC135" s="143" t="s">
        <v>457</v>
      </c>
      <c r="AD135" s="143">
        <v>1.9569556799999999</v>
      </c>
      <c r="AE135" s="149"/>
      <c r="AF135" s="145" t="s">
        <v>430</v>
      </c>
      <c r="AG135" s="145" t="s">
        <v>430</v>
      </c>
      <c r="AH135" s="145" t="s">
        <v>430</v>
      </c>
      <c r="AI135" s="145" t="s">
        <v>430</v>
      </c>
      <c r="AJ135" s="145" t="s">
        <v>430</v>
      </c>
      <c r="AK135" s="145">
        <v>3.8371679999999997</v>
      </c>
      <c r="AL135" s="146" t="s">
        <v>454</v>
      </c>
    </row>
    <row r="136" spans="1:38" s="2" customFormat="1" ht="26.25" customHeight="1" thickBot="1" x14ac:dyDescent="0.25">
      <c r="A136" s="70" t="s">
        <v>289</v>
      </c>
      <c r="B136" s="70" t="s">
        <v>314</v>
      </c>
      <c r="C136" s="71" t="s">
        <v>315</v>
      </c>
      <c r="D136" s="72"/>
      <c r="E136" s="143" t="s">
        <v>430</v>
      </c>
      <c r="F136" s="143">
        <v>5.492246688E-3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0.42821598999999999</v>
      </c>
      <c r="J139" s="143">
        <v>0.42821598999999999</v>
      </c>
      <c r="K139" s="143">
        <v>0.42821598999999999</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5.0096222925693858</v>
      </c>
      <c r="X139" s="143">
        <v>1.3561787923692772E-2</v>
      </c>
      <c r="Y139" s="143">
        <v>1.6489823253534618E-2</v>
      </c>
      <c r="Z139" s="143">
        <v>6.2455462348125013E-3</v>
      </c>
      <c r="AA139" s="143">
        <v>9.3364622246616517E-4</v>
      </c>
      <c r="AB139" s="143">
        <v>3.7230803634506059E-2</v>
      </c>
      <c r="AC139" s="143" t="s">
        <v>457</v>
      </c>
      <c r="AD139" s="143">
        <v>6.426307958727004</v>
      </c>
      <c r="AE139" s="149"/>
      <c r="AF139" s="145" t="s">
        <v>430</v>
      </c>
      <c r="AG139" s="145" t="s">
        <v>430</v>
      </c>
      <c r="AH139" s="145" t="s">
        <v>430</v>
      </c>
      <c r="AI139" s="145" t="s">
        <v>430</v>
      </c>
      <c r="AJ139" s="145" t="s">
        <v>430</v>
      </c>
      <c r="AK139" s="145">
        <v>2.0099999999999998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117.56030980220038</v>
      </c>
      <c r="F141" s="20">
        <f t="shared" ref="F141:AI141" si="0">SUM(F14:F140)</f>
        <v>106.47298243510183</v>
      </c>
      <c r="G141" s="20">
        <f t="shared" si="0"/>
        <v>26.626682227425533</v>
      </c>
      <c r="H141" s="20">
        <f t="shared" si="0"/>
        <v>108.09452316681084</v>
      </c>
      <c r="I141" s="20">
        <f t="shared" si="0"/>
        <v>16.44387532147627</v>
      </c>
      <c r="J141" s="20">
        <f t="shared" si="0"/>
        <v>35.33360700947074</v>
      </c>
      <c r="K141" s="20">
        <f t="shared" si="0"/>
        <v>81.317592358182665</v>
      </c>
      <c r="L141" s="20">
        <f t="shared" si="0"/>
        <v>2.9766014810634638</v>
      </c>
      <c r="M141" s="20">
        <f t="shared" si="0"/>
        <v>142.56541205610131</v>
      </c>
      <c r="N141" s="20">
        <f t="shared" si="0"/>
        <v>6.244873893435841</v>
      </c>
      <c r="O141" s="20">
        <f t="shared" si="0"/>
        <v>0.30473575712380074</v>
      </c>
      <c r="P141" s="20">
        <f t="shared" si="0"/>
        <v>0.3641532669243378</v>
      </c>
      <c r="Q141" s="20">
        <f t="shared" si="0"/>
        <v>1.244469091488696</v>
      </c>
      <c r="R141" s="20">
        <f>SUM(R14:R140)</f>
        <v>2.6661142311447739</v>
      </c>
      <c r="S141" s="20">
        <f t="shared" si="0"/>
        <v>19.337826596565545</v>
      </c>
      <c r="T141" s="20">
        <f t="shared" si="0"/>
        <v>13.845074200272835</v>
      </c>
      <c r="U141" s="20">
        <f t="shared" si="0"/>
        <v>3.9534907525378609</v>
      </c>
      <c r="V141" s="20">
        <f t="shared" si="0"/>
        <v>20.245264606421213</v>
      </c>
      <c r="W141" s="20">
        <f t="shared" si="0"/>
        <v>27.467763433400194</v>
      </c>
      <c r="X141" s="20">
        <f t="shared" si="0"/>
        <v>5.2473313110560857</v>
      </c>
      <c r="Y141" s="20">
        <f t="shared" si="0"/>
        <v>8.0544786897596037</v>
      </c>
      <c r="Z141" s="20">
        <f t="shared" si="0"/>
        <v>3.030032845948051</v>
      </c>
      <c r="AA141" s="20">
        <f t="shared" si="0"/>
        <v>2.5879937621871627</v>
      </c>
      <c r="AB141" s="20">
        <f t="shared" si="0"/>
        <v>18.919836608950909</v>
      </c>
      <c r="AC141" s="20">
        <f t="shared" si="0"/>
        <v>2.6867591935884358</v>
      </c>
      <c r="AD141" s="20">
        <f t="shared" si="0"/>
        <v>12.407972227425166</v>
      </c>
      <c r="AE141" s="61"/>
      <c r="AF141" s="158">
        <f t="shared" si="0"/>
        <v>283710.63060942205</v>
      </c>
      <c r="AG141" s="158">
        <f t="shared" si="0"/>
        <v>83530.14538783599</v>
      </c>
      <c r="AH141" s="158">
        <f t="shared" si="0"/>
        <v>200054.92204434169</v>
      </c>
      <c r="AI141" s="158">
        <f t="shared" si="0"/>
        <v>9465.0013425362977</v>
      </c>
      <c r="AJ141" s="158" t="s">
        <v>430</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14.906020739919533</v>
      </c>
      <c r="F143" s="12">
        <v>5.2106349255085913</v>
      </c>
      <c r="G143" s="12">
        <v>2.5023773988729542E-2</v>
      </c>
      <c r="H143" s="12">
        <v>1.4912892952727415</v>
      </c>
      <c r="I143" s="12">
        <v>0.76050319798069033</v>
      </c>
      <c r="J143" s="12">
        <v>0.76050319798068911</v>
      </c>
      <c r="K143" s="12">
        <v>0.76050319798068999</v>
      </c>
      <c r="L143" s="12">
        <v>0.61977218025150038</v>
      </c>
      <c r="M143" s="12">
        <v>77.009161309907753</v>
      </c>
      <c r="N143" s="12">
        <v>3.7996894599552085E-2</v>
      </c>
      <c r="O143" s="12">
        <v>3.296253797260973E-4</v>
      </c>
      <c r="P143" s="12">
        <v>1.7347473606064544E-2</v>
      </c>
      <c r="Q143" s="12">
        <v>5.1850822629298055E-4</v>
      </c>
      <c r="R143" s="12">
        <v>1.7050632868334213E-2</v>
      </c>
      <c r="S143" s="12">
        <v>1.1821409720638892E-2</v>
      </c>
      <c r="T143" s="12">
        <v>3.4296395162926041E-3</v>
      </c>
      <c r="U143" s="12">
        <v>3.7776569313376616E-4</v>
      </c>
      <c r="V143" s="12">
        <v>6.3775548769301499E-2</v>
      </c>
      <c r="W143" s="12">
        <v>1.5391941999999998</v>
      </c>
      <c r="X143" s="12">
        <v>4.0892552727000001E-2</v>
      </c>
      <c r="Y143" s="12">
        <v>4.5875748444000004E-2</v>
      </c>
      <c r="Z143" s="12">
        <v>3.5401692017400004E-2</v>
      </c>
      <c r="AA143" s="12">
        <v>4.0466974232399998E-2</v>
      </c>
      <c r="AB143" s="12">
        <v>0.16263696742080003</v>
      </c>
      <c r="AC143" s="12">
        <v>1.5384543E-3</v>
      </c>
      <c r="AD143" s="12">
        <v>2.8527400000000002E-4</v>
      </c>
      <c r="AE143" s="63"/>
      <c r="AF143" s="155">
        <v>103553.28265366545</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5.0711860254581262</v>
      </c>
      <c r="F144" s="12">
        <v>0.41808667486146323</v>
      </c>
      <c r="G144" s="12">
        <v>5.9499464643195934E-3</v>
      </c>
      <c r="H144" s="12">
        <v>6.6019769880290248E-3</v>
      </c>
      <c r="I144" s="12">
        <v>0.33787017592767249</v>
      </c>
      <c r="J144" s="12">
        <v>0.33787017592767249</v>
      </c>
      <c r="K144" s="12">
        <v>0.33787017592767249</v>
      </c>
      <c r="L144" s="12">
        <v>0.27605251327537195</v>
      </c>
      <c r="M144" s="12">
        <v>1.9881451887949257</v>
      </c>
      <c r="N144" s="12">
        <v>2.3827352838434219E-4</v>
      </c>
      <c r="O144" s="12">
        <v>2.1294222902304151E-5</v>
      </c>
      <c r="P144" s="12">
        <v>2.2408414110231326E-3</v>
      </c>
      <c r="Q144" s="12">
        <v>4.2457676071639444E-5</v>
      </c>
      <c r="R144" s="12">
        <v>3.5837946773593309E-3</v>
      </c>
      <c r="S144" s="12">
        <v>2.403610549729371E-3</v>
      </c>
      <c r="T144" s="12">
        <v>8.7138437603749547E-5</v>
      </c>
      <c r="U144" s="12">
        <v>4.2326906338670585E-5</v>
      </c>
      <c r="V144" s="12">
        <v>7.6149200489716374E-3</v>
      </c>
      <c r="W144" s="12">
        <v>0.36456739999999999</v>
      </c>
      <c r="X144" s="12">
        <v>1.03987913675E-2</v>
      </c>
      <c r="Y144" s="12">
        <v>1.16538904663E-2</v>
      </c>
      <c r="Z144" s="12">
        <v>9.1434338399999995E-3</v>
      </c>
      <c r="AA144" s="12">
        <v>9.6830674998999999E-3</v>
      </c>
      <c r="AB144" s="12">
        <v>4.0879183173699998E-2</v>
      </c>
      <c r="AC144" s="12">
        <v>3.6054369999999997E-4</v>
      </c>
      <c r="AD144" s="12">
        <v>6.5600100000000002E-5</v>
      </c>
      <c r="AE144" s="63"/>
      <c r="AF144" s="155">
        <v>18191.540217202306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15.249132314753071</v>
      </c>
      <c r="F145" s="12">
        <v>0.54488710237542748</v>
      </c>
      <c r="G145" s="12">
        <v>7.7637982233915185E-3</v>
      </c>
      <c r="H145" s="12">
        <v>9.2991916446804358E-3</v>
      </c>
      <c r="I145" s="12">
        <v>0.28298073109972383</v>
      </c>
      <c r="J145" s="12">
        <v>0.28298073109972371</v>
      </c>
      <c r="K145" s="12">
        <v>0.28298073109972371</v>
      </c>
      <c r="L145" s="12">
        <v>0.18925408940227367</v>
      </c>
      <c r="M145" s="12">
        <v>3.0680175766800608</v>
      </c>
      <c r="N145" s="12">
        <v>2.7147132781641189E-4</v>
      </c>
      <c r="O145" s="12">
        <v>2.752986705652556E-5</v>
      </c>
      <c r="P145" s="12">
        <v>2.9155190087358563E-3</v>
      </c>
      <c r="Q145" s="12">
        <v>5.503855891900431E-5</v>
      </c>
      <c r="R145" s="12">
        <v>4.6742118708583752E-3</v>
      </c>
      <c r="S145" s="12">
        <v>3.1345297839333454E-3</v>
      </c>
      <c r="T145" s="12">
        <v>1.1043709613680452E-4</v>
      </c>
      <c r="U145" s="12">
        <v>5.5017383724957495E-5</v>
      </c>
      <c r="V145" s="12">
        <v>9.9024938146709419E-3</v>
      </c>
      <c r="W145" s="12">
        <v>0.1969265</v>
      </c>
      <c r="X145" s="12">
        <v>2.8247831203999998E-3</v>
      </c>
      <c r="Y145" s="12">
        <v>1.7105631119E-2</v>
      </c>
      <c r="Z145" s="12">
        <v>1.9114365783199999E-2</v>
      </c>
      <c r="AA145" s="12">
        <v>4.3941070764000004E-3</v>
      </c>
      <c r="AB145" s="12">
        <v>4.3438887098999998E-2</v>
      </c>
      <c r="AC145" s="12">
        <v>1.9295259999999999E-4</v>
      </c>
      <c r="AD145" s="12">
        <v>3.9135699999999999E-5</v>
      </c>
      <c r="AE145" s="63"/>
      <c r="AF145" s="155">
        <v>23708.531102978577</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2.9713907890757205E-2</v>
      </c>
      <c r="F146" s="12">
        <v>0.20000323338543874</v>
      </c>
      <c r="G146" s="12">
        <v>3.6811676240119569E-5</v>
      </c>
      <c r="H146" s="12">
        <v>2.6184434478311293E-4</v>
      </c>
      <c r="I146" s="12">
        <v>4.9147611133143476E-3</v>
      </c>
      <c r="J146" s="12">
        <v>4.9147611133143476E-3</v>
      </c>
      <c r="K146" s="12">
        <v>4.9147611133143476E-3</v>
      </c>
      <c r="L146" s="12">
        <v>6.9129356567422821E-4</v>
      </c>
      <c r="M146" s="12">
        <v>1.2525799105543645</v>
      </c>
      <c r="N146" s="12">
        <v>1.2150636730018888E-4</v>
      </c>
      <c r="O146" s="12">
        <v>8.7222014070581139E-5</v>
      </c>
      <c r="P146" s="12">
        <v>3.9436424793170827E-5</v>
      </c>
      <c r="Q146" s="12">
        <v>1.3598767170058907E-6</v>
      </c>
      <c r="R146" s="12">
        <v>3.9199079881534362E-4</v>
      </c>
      <c r="S146" s="12">
        <v>1.474702188387462E-2</v>
      </c>
      <c r="T146" s="12">
        <v>6.1406586397671353E-4</v>
      </c>
      <c r="U146" s="12">
        <v>8.6843437624999656E-5</v>
      </c>
      <c r="V146" s="12">
        <v>8.6713422289097404E-3</v>
      </c>
      <c r="W146" s="12">
        <v>3.1840999999999996E-3</v>
      </c>
      <c r="X146" s="12">
        <v>4.4321997600000002E-5</v>
      </c>
      <c r="Y146" s="12">
        <v>6.1603376399999994E-5</v>
      </c>
      <c r="Z146" s="12">
        <v>3.2903677100000003E-5</v>
      </c>
      <c r="AA146" s="12">
        <v>6.9384500299999994E-5</v>
      </c>
      <c r="AB146" s="12">
        <v>2.0821355139999999E-4</v>
      </c>
      <c r="AC146" s="12">
        <v>3.1839000000000001E-6</v>
      </c>
      <c r="AD146" s="12">
        <v>1.5071999999999999E-6</v>
      </c>
      <c r="AE146" s="63"/>
      <c r="AF146" s="155">
        <v>200.91590658731837</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2.4904260630983202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0.50255885075734441</v>
      </c>
      <c r="J148" s="12">
        <v>0.92988795796805346</v>
      </c>
      <c r="K148" s="12">
        <v>1.2376396872145166</v>
      </c>
      <c r="L148" s="12">
        <v>0.2216612679801199</v>
      </c>
      <c r="M148" s="12" t="s">
        <v>430</v>
      </c>
      <c r="N148" s="12">
        <v>1.2222907434682562</v>
      </c>
      <c r="O148" s="12">
        <v>5.7761287236489317E-3</v>
      </c>
      <c r="P148" s="12">
        <v>3.9930834623442904E-6</v>
      </c>
      <c r="Q148" s="12">
        <v>3.9930834623442967E-12</v>
      </c>
      <c r="R148" s="12">
        <v>0.45169529153306254</v>
      </c>
      <c r="S148" s="12">
        <v>9.879848589617291</v>
      </c>
      <c r="T148" s="12">
        <v>7.2212627172162563E-2</v>
      </c>
      <c r="U148" s="12">
        <v>1.0100429984750347E-2</v>
      </c>
      <c r="V148" s="12">
        <v>3.9930834623442939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53836.018200809689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0.27186410015215073</v>
      </c>
      <c r="J149" s="12">
        <v>0.49889157717033</v>
      </c>
      <c r="K149" s="12">
        <v>0.99778315434066001</v>
      </c>
      <c r="L149" s="12">
        <v>2.9839513053353701E-2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53836.018200809689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-45.884387762190769</v>
      </c>
      <c r="F151" s="13">
        <v>-50.617236225294448</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68.433081828051854</v>
      </c>
      <c r="F152" s="14">
        <f t="shared" ref="F152:AD152" si="1">F141 + F151 + IF(AND(OR($B$4="AT",$B$4="BE",$B$4="CH",$B$4="GB",$B$4="IE",$B$4="LT",$B$4="LU",$B$4="NL"),SUM(F143:F149)&gt;0),SUM(F143:F149)-SUM(F27:F33),0)</f>
        <v>55.671136268209416</v>
      </c>
      <c r="G152" s="14">
        <f t="shared" si="1"/>
        <v>26.623755866591832</v>
      </c>
      <c r="H152" s="14">
        <f t="shared" si="1"/>
        <v>108.07236378141505</v>
      </c>
      <c r="I152" s="14">
        <f t="shared" si="1"/>
        <v>16.255150560277944</v>
      </c>
      <c r="J152" s="14">
        <f t="shared" si="1"/>
        <v>35.101020713777139</v>
      </c>
      <c r="K152" s="14">
        <f t="shared" si="1"/>
        <v>81.031782063737893</v>
      </c>
      <c r="L152" s="14">
        <f t="shared" si="1"/>
        <v>2.8496524117304571</v>
      </c>
      <c r="M152" s="14">
        <f t="shared" si="1"/>
        <v>140.93161915260418</v>
      </c>
      <c r="N152" s="14">
        <f t="shared" si="1"/>
        <v>6.1609938709515806</v>
      </c>
      <c r="O152" s="14">
        <f t="shared" si="1"/>
        <v>0.30433286730488435</v>
      </c>
      <c r="P152" s="14">
        <f t="shared" si="1"/>
        <v>0.3629582208307009</v>
      </c>
      <c r="Q152" s="14">
        <f t="shared" si="1"/>
        <v>1.2444440508858274</v>
      </c>
      <c r="R152" s="14">
        <f t="shared" si="1"/>
        <v>2.6334791568470139</v>
      </c>
      <c r="S152" s="14">
        <f t="shared" si="1"/>
        <v>18.661324798833178</v>
      </c>
      <c r="T152" s="14">
        <f t="shared" si="1"/>
        <v>13.840091055472801</v>
      </c>
      <c r="U152" s="14">
        <f t="shared" si="1"/>
        <v>3.9528033949649126</v>
      </c>
      <c r="V152" s="14">
        <f t="shared" si="1"/>
        <v>19.978260831458442</v>
      </c>
      <c r="W152" s="14">
        <f t="shared" si="1"/>
        <v>27.288978233400194</v>
      </c>
      <c r="X152" s="14">
        <f t="shared" si="1"/>
        <v>5.2425544219316862</v>
      </c>
      <c r="Y152" s="14">
        <f t="shared" si="1"/>
        <v>8.0477043940931043</v>
      </c>
      <c r="Z152" s="14">
        <f t="shared" si="1"/>
        <v>3.0241453190955512</v>
      </c>
      <c r="AA152" s="14">
        <f t="shared" si="1"/>
        <v>2.5833360761017627</v>
      </c>
      <c r="AB152" s="14">
        <f t="shared" si="1"/>
        <v>18.897740211222111</v>
      </c>
      <c r="AC152" s="14">
        <f t="shared" si="1"/>
        <v>2.6865812907884359</v>
      </c>
      <c r="AD152" s="14">
        <f t="shared" si="1"/>
        <v>12.407947230225165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-45.884387762190769</v>
      </c>
      <c r="F153" s="13">
        <v>-50.617236225294448</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68.433081828051854</v>
      </c>
      <c r="F154" s="14">
        <f>F141 + F153 - IF(OR($B$6=2005,$B$6&gt;=2020),SUM(F99:F122),0) + IF(AND(OR($B$4="AT",$B$4="BE",$B$4="CH",$B$4="GB",$B$4="IE",$B$4="LT",$B$4="LU",$B$4="NL"),SUM(F143:F149)&gt;0),SUM(F143:F149)-SUM(F27:F33),0)</f>
        <v>55.671136268209416</v>
      </c>
      <c r="G154" s="14">
        <f>G141 + G153 + IF(AND(OR($B$4="AT",$B$4="BE",$B$4="CH",$B$4="GB",$B$4="IE",$B$4="LT",$B$4="LU",$B$4="NL"),SUM(G143:G149)&gt;0),SUM(G143:G149)-SUM(G27:G33),0)</f>
        <v>26.623755866591832</v>
      </c>
      <c r="H154" s="14">
        <f t="shared" ref="H154:AD154" si="2">H141 + H153 + IF(AND(OR($B$4="AT",$B$4="BE",$B$4="CH",$B$4="GB",$B$4="IE",$B$4="LT",$B$4="LU",$B$4="NL"),SUM(H143:H149)&gt;0),SUM(H143:H149)-SUM(H27:H33),0)</f>
        <v>108.07236378141505</v>
      </c>
      <c r="I154" s="14">
        <f t="shared" si="2"/>
        <v>16.255150560277944</v>
      </c>
      <c r="J154" s="14">
        <f t="shared" si="2"/>
        <v>35.101020713777139</v>
      </c>
      <c r="K154" s="14">
        <f t="shared" si="2"/>
        <v>81.031782063737893</v>
      </c>
      <c r="L154" s="14">
        <f t="shared" si="2"/>
        <v>2.8496524117304571</v>
      </c>
      <c r="M154" s="14">
        <f t="shared" si="2"/>
        <v>140.93161915260418</v>
      </c>
      <c r="N154" s="14">
        <f t="shared" si="2"/>
        <v>6.1609938709515806</v>
      </c>
      <c r="O154" s="14">
        <f t="shared" si="2"/>
        <v>0.30433286730488435</v>
      </c>
      <c r="P154" s="14">
        <f t="shared" si="2"/>
        <v>0.3629582208307009</v>
      </c>
      <c r="Q154" s="14">
        <f t="shared" si="2"/>
        <v>1.2444440508858274</v>
      </c>
      <c r="R154" s="14">
        <f t="shared" si="2"/>
        <v>2.6334791568470139</v>
      </c>
      <c r="S154" s="14">
        <f t="shared" si="2"/>
        <v>18.661324798833178</v>
      </c>
      <c r="T154" s="14">
        <f t="shared" si="2"/>
        <v>13.840091055472801</v>
      </c>
      <c r="U154" s="14">
        <f t="shared" si="2"/>
        <v>3.9528033949649126</v>
      </c>
      <c r="V154" s="14">
        <f t="shared" si="2"/>
        <v>19.978260831458442</v>
      </c>
      <c r="W154" s="14">
        <f t="shared" si="2"/>
        <v>27.288978233400194</v>
      </c>
      <c r="X154" s="14">
        <f t="shared" si="2"/>
        <v>5.2425544219316862</v>
      </c>
      <c r="Y154" s="14">
        <f t="shared" si="2"/>
        <v>8.0477043940931043</v>
      </c>
      <c r="Z154" s="14">
        <f t="shared" si="2"/>
        <v>3.0241453190955512</v>
      </c>
      <c r="AA154" s="14">
        <f t="shared" si="2"/>
        <v>2.5833360761017627</v>
      </c>
      <c r="AB154" s="14">
        <f t="shared" si="2"/>
        <v>18.897740211222111</v>
      </c>
      <c r="AC154" s="14">
        <f t="shared" si="2"/>
        <v>2.6865812907884359</v>
      </c>
      <c r="AD154" s="14">
        <f t="shared" si="2"/>
        <v>12.407947230225165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8.8409414179719636</v>
      </c>
      <c r="F157" s="150">
        <v>0.34568380041120145</v>
      </c>
      <c r="G157" s="150">
        <v>0.55395285203002287</v>
      </c>
      <c r="H157" s="150" t="s">
        <v>457</v>
      </c>
      <c r="I157" s="150">
        <v>0.10367946926815369</v>
      </c>
      <c r="J157" s="150">
        <v>0.10367946926815369</v>
      </c>
      <c r="K157" s="150">
        <v>0.10367946926815369</v>
      </c>
      <c r="L157" s="150">
        <v>4.976614524871377E-2</v>
      </c>
      <c r="M157" s="150">
        <v>2.8635976100212273</v>
      </c>
      <c r="N157" s="150">
        <v>2.3265790316348419E-3</v>
      </c>
      <c r="O157" s="150">
        <v>1.7449342737261317E-4</v>
      </c>
      <c r="P157" s="150">
        <v>3.4898685474522629E-3</v>
      </c>
      <c r="Q157" s="150">
        <v>8.7246713686306573E-4</v>
      </c>
      <c r="R157" s="150">
        <v>5.8164475790871062E-3</v>
      </c>
      <c r="S157" s="150">
        <v>6.398092336995816E-3</v>
      </c>
      <c r="T157" s="150">
        <v>2.3265790316348423E-4</v>
      </c>
      <c r="U157" s="150">
        <v>3.199046168497908E-3</v>
      </c>
      <c r="V157" s="150">
        <v>0.84338489896763025</v>
      </c>
      <c r="W157" s="150" t="s">
        <v>457</v>
      </c>
      <c r="X157" s="150" t="s">
        <v>457</v>
      </c>
      <c r="Y157" s="150" t="s">
        <v>457</v>
      </c>
      <c r="Z157" s="150" t="s">
        <v>457</v>
      </c>
      <c r="AA157" s="150" t="s">
        <v>457</v>
      </c>
      <c r="AB157" s="150" t="s">
        <v>457</v>
      </c>
      <c r="AC157" s="150" t="s">
        <v>457</v>
      </c>
      <c r="AD157" s="150" t="s">
        <v>457</v>
      </c>
      <c r="AE157" s="151"/>
      <c r="AF157" s="152">
        <v>29082.237895435526</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0.16218062264607302</v>
      </c>
      <c r="F158" s="150">
        <v>5.1946763769984946E-3</v>
      </c>
      <c r="G158" s="150">
        <v>8.0720376175821978E-3</v>
      </c>
      <c r="H158" s="150" t="s">
        <v>457</v>
      </c>
      <c r="I158" s="150">
        <v>9.1329053349870721E-4</v>
      </c>
      <c r="J158" s="150">
        <v>9.1329053349870721E-4</v>
      </c>
      <c r="K158" s="150">
        <v>9.1329053349870721E-4</v>
      </c>
      <c r="L158" s="150">
        <v>4.3837945607937948E-4</v>
      </c>
      <c r="M158" s="150">
        <v>6.1725169252784338E-2</v>
      </c>
      <c r="N158" s="150">
        <v>3.3923613084676451E-5</v>
      </c>
      <c r="O158" s="150">
        <v>2.5442709813507339E-6</v>
      </c>
      <c r="P158" s="150">
        <v>5.0885419627014673E-5</v>
      </c>
      <c r="Q158" s="150">
        <v>1.2721354906753668E-5</v>
      </c>
      <c r="R158" s="150">
        <v>8.4809032711691138E-5</v>
      </c>
      <c r="S158" s="150">
        <v>9.3289935982860249E-5</v>
      </c>
      <c r="T158" s="150">
        <v>3.3923613084676454E-6</v>
      </c>
      <c r="U158" s="150">
        <v>4.6644967991430124E-5</v>
      </c>
      <c r="V158" s="150">
        <v>1.2297309743195215E-2</v>
      </c>
      <c r="W158" s="150" t="s">
        <v>457</v>
      </c>
      <c r="X158" s="150" t="s">
        <v>457</v>
      </c>
      <c r="Y158" s="150" t="s">
        <v>457</v>
      </c>
      <c r="Z158" s="150" t="s">
        <v>457</v>
      </c>
      <c r="AA158" s="150" t="s">
        <v>457</v>
      </c>
      <c r="AB158" s="150" t="s">
        <v>457</v>
      </c>
      <c r="AC158" s="150" t="s">
        <v>457</v>
      </c>
      <c r="AD158" s="150" t="s">
        <v>457</v>
      </c>
      <c r="AE158" s="151"/>
      <c r="AF158" s="154">
        <v>424.04516355845567</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10.709453644055079</v>
      </c>
      <c r="F159" s="150">
        <v>0.37697674571391782</v>
      </c>
      <c r="G159" s="150">
        <v>1.3207022533141772</v>
      </c>
      <c r="H159" s="150" t="s">
        <v>457</v>
      </c>
      <c r="I159" s="150">
        <v>0.35435869748031107</v>
      </c>
      <c r="J159" s="150">
        <v>0.3874756953498355</v>
      </c>
      <c r="K159" s="150">
        <v>0.3874756953498355</v>
      </c>
      <c r="L159" s="150">
        <v>7.4142114404023421E-2</v>
      </c>
      <c r="M159" s="150">
        <v>1.0066103103297475</v>
      </c>
      <c r="N159" s="150">
        <v>1.5388685576098852E-2</v>
      </c>
      <c r="O159" s="150">
        <v>2.1847416553694654E-2</v>
      </c>
      <c r="P159" s="150">
        <v>2.8491157927664473E-3</v>
      </c>
      <c r="Q159" s="150">
        <v>1.5388685576098852E-2</v>
      </c>
      <c r="R159" s="150">
        <v>2.4482323748130228E-2</v>
      </c>
      <c r="S159" s="150">
        <v>5.5922590624558566E-2</v>
      </c>
      <c r="T159" s="150">
        <v>1.4624367700274217</v>
      </c>
      <c r="U159" s="150">
        <v>3.9923295397730429E-2</v>
      </c>
      <c r="V159" s="150">
        <v>7.3871687906686578E-2</v>
      </c>
      <c r="W159" s="150">
        <v>3.095332061079617E-2</v>
      </c>
      <c r="X159" s="150" t="s">
        <v>457</v>
      </c>
      <c r="Y159" s="150" t="s">
        <v>457</v>
      </c>
      <c r="Z159" s="150" t="s">
        <v>457</v>
      </c>
      <c r="AA159" s="150" t="s">
        <v>457</v>
      </c>
      <c r="AB159" s="150" t="s">
        <v>457</v>
      </c>
      <c r="AC159" s="150" t="s">
        <v>457</v>
      </c>
      <c r="AD159" s="150">
        <v>2.448591110689461E-2</v>
      </c>
      <c r="AE159" s="151"/>
      <c r="AF159" s="154">
        <v>5810.2692365751518</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1.113414237307762</v>
      </c>
      <c r="X163" s="25">
        <v>8.0165825086158868</v>
      </c>
      <c r="Y163" s="25">
        <v>5.2330469153464811</v>
      </c>
      <c r="Z163" s="25">
        <v>2.5608527458078529</v>
      </c>
      <c r="AA163" s="25">
        <v>3.0062184407309576</v>
      </c>
      <c r="AB163" s="25">
        <v>18.816700610501179</v>
      </c>
      <c r="AC163" s="25" t="s">
        <v>457</v>
      </c>
      <c r="AD163" s="25">
        <v>0.32289012881925094</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2CD0-00A4-421C-B6F0-A4351823B2AC}">
  <dimension ref="A1:AL170"/>
  <sheetViews>
    <sheetView zoomScale="80" zoomScaleNormal="80" workbookViewId="0">
      <pane xSplit="4" ySplit="13" topLeftCell="E149" activePane="bottomRight" state="frozen"/>
      <selection pane="topRight" activeCell="E1" sqref="E1"/>
      <selection pane="bottomLeft" activeCell="A14" sqref="A14"/>
      <selection pane="bottomRight" activeCell="I151" sqref="I151"/>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2011</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8.3703291658573047</v>
      </c>
      <c r="F14" s="143">
        <v>0.31032785029789051</v>
      </c>
      <c r="G14" s="143">
        <v>9.7277710000000006</v>
      </c>
      <c r="H14" s="143" t="s">
        <v>457</v>
      </c>
      <c r="I14" s="143">
        <v>0.38208520948648128</v>
      </c>
      <c r="J14" s="143">
        <v>0.57539071066271896</v>
      </c>
      <c r="K14" s="143">
        <v>0.69183027029547284</v>
      </c>
      <c r="L14" s="143">
        <v>8.6988194909863141E-3</v>
      </c>
      <c r="M14" s="143">
        <v>16.019880348939452</v>
      </c>
      <c r="N14" s="143">
        <v>0.43524944324110743</v>
      </c>
      <c r="O14" s="143">
        <v>5.5136621954860951E-2</v>
      </c>
      <c r="P14" s="143">
        <v>9.1976723481622766E-2</v>
      </c>
      <c r="Q14" s="143">
        <v>0.43979900214239781</v>
      </c>
      <c r="R14" s="143">
        <v>0.26665721996400482</v>
      </c>
      <c r="S14" s="143">
        <v>0.46309299578211444</v>
      </c>
      <c r="T14" s="143">
        <v>0.71810848105298231</v>
      </c>
      <c r="U14" s="143">
        <v>1.3419215513515239</v>
      </c>
      <c r="V14" s="143">
        <v>1.2531728991061895</v>
      </c>
      <c r="W14" s="143">
        <v>0.43879069788465513</v>
      </c>
      <c r="X14" s="143">
        <v>9.5561965317712391E-5</v>
      </c>
      <c r="Y14" s="143">
        <v>2.2743620981272609E-3</v>
      </c>
      <c r="Z14" s="143">
        <v>1.801537374208793E-3</v>
      </c>
      <c r="AA14" s="143">
        <v>1.6023715701821546E-4</v>
      </c>
      <c r="AB14" s="143">
        <v>4.3316985946719828E-3</v>
      </c>
      <c r="AC14" s="143">
        <v>0.39759856719971692</v>
      </c>
      <c r="AD14" s="143">
        <v>1.9503746021836801E-4</v>
      </c>
      <c r="AE14" s="149"/>
      <c r="AF14" s="145">
        <v>2020.7218930861902</v>
      </c>
      <c r="AG14" s="145">
        <v>58028.287574443741</v>
      </c>
      <c r="AH14" s="145">
        <v>96190.860101511513</v>
      </c>
      <c r="AI14" s="145">
        <v>1129.949433183858</v>
      </c>
      <c r="AJ14" s="145">
        <v>173.03171120491945</v>
      </c>
      <c r="AK14" s="145" t="s">
        <v>430</v>
      </c>
      <c r="AL14" s="146" t="s">
        <v>50</v>
      </c>
    </row>
    <row r="15" spans="1:38" s="1" customFormat="1" ht="26.25" customHeight="1" thickBot="1" x14ac:dyDescent="0.25">
      <c r="A15" s="70" t="s">
        <v>54</v>
      </c>
      <c r="B15" s="70" t="s">
        <v>55</v>
      </c>
      <c r="C15" s="71" t="s">
        <v>56</v>
      </c>
      <c r="D15" s="72"/>
      <c r="E15" s="143">
        <v>0.62542000000000009</v>
      </c>
      <c r="F15" s="143">
        <v>1.108661448570075E-2</v>
      </c>
      <c r="G15" s="143">
        <v>0.89695999999999976</v>
      </c>
      <c r="H15" s="143" t="s">
        <v>457</v>
      </c>
      <c r="I15" s="143">
        <v>3.8531051774835221E-3</v>
      </c>
      <c r="J15" s="143">
        <v>3.9719819457554716E-3</v>
      </c>
      <c r="K15" s="143">
        <v>4.1310078455082033E-3</v>
      </c>
      <c r="L15" s="143">
        <v>4.8762172929107185E-4</v>
      </c>
      <c r="M15" s="143">
        <v>9.2955999999999983E-2</v>
      </c>
      <c r="N15" s="143">
        <v>3.2077987069881798E-3</v>
      </c>
      <c r="O15" s="143">
        <v>1.2670771923716463E-3</v>
      </c>
      <c r="P15" s="143">
        <v>4.7173283889341777E-4</v>
      </c>
      <c r="Q15" s="143">
        <v>1.1667522031574549E-3</v>
      </c>
      <c r="R15" s="143">
        <v>4.6672254944786348E-3</v>
      </c>
      <c r="S15" s="143">
        <v>3.8594875765332092E-3</v>
      </c>
      <c r="T15" s="143">
        <v>6.109896476837174E-3</v>
      </c>
      <c r="U15" s="143">
        <v>1.0673384061439333E-3</v>
      </c>
      <c r="V15" s="143">
        <v>4.2888941790902607E-2</v>
      </c>
      <c r="W15" s="143">
        <v>1.3277858647831237E-3</v>
      </c>
      <c r="X15" s="143">
        <v>2.582404934521411E-6</v>
      </c>
      <c r="Y15" s="143">
        <v>4.1026929082375206E-6</v>
      </c>
      <c r="Z15" s="143">
        <v>3.2484473200631567E-6</v>
      </c>
      <c r="AA15" s="143">
        <v>3.5880952294115834E-6</v>
      </c>
      <c r="AB15" s="143">
        <v>1.3521640392233672E-5</v>
      </c>
      <c r="AC15" s="143" t="s">
        <v>430</v>
      </c>
      <c r="AD15" s="143">
        <v>1.133325663270461E-3</v>
      </c>
      <c r="AE15" s="149"/>
      <c r="AF15" s="145">
        <v>2228.474481758637</v>
      </c>
      <c r="AG15" s="145" t="s">
        <v>445</v>
      </c>
      <c r="AH15" s="145">
        <v>2105.3793463819989</v>
      </c>
      <c r="AI15" s="145" t="s">
        <v>445</v>
      </c>
      <c r="AJ15" s="145" t="s">
        <v>445</v>
      </c>
      <c r="AK15" s="145" t="s">
        <v>430</v>
      </c>
      <c r="AL15" s="146" t="s">
        <v>50</v>
      </c>
    </row>
    <row r="16" spans="1:38" s="1" customFormat="1" ht="26.25" customHeight="1" thickBot="1" x14ac:dyDescent="0.25">
      <c r="A16" s="70" t="s">
        <v>54</v>
      </c>
      <c r="B16" s="70" t="s">
        <v>57</v>
      </c>
      <c r="C16" s="71" t="s">
        <v>58</v>
      </c>
      <c r="D16" s="72"/>
      <c r="E16" s="143">
        <v>0.21236777106618451</v>
      </c>
      <c r="F16" s="143">
        <v>2.5528106805600545E-3</v>
      </c>
      <c r="G16" s="143">
        <v>0.25499923066137792</v>
      </c>
      <c r="H16" s="143" t="s">
        <v>457</v>
      </c>
      <c r="I16" s="143">
        <v>4.5689610714150654E-2</v>
      </c>
      <c r="J16" s="143">
        <v>6.5398144023239624E-2</v>
      </c>
      <c r="K16" s="143">
        <v>6.7937368062946937E-2</v>
      </c>
      <c r="L16" s="143">
        <v>2.2827519845694249E-5</v>
      </c>
      <c r="M16" s="143">
        <v>0.49004917373939189</v>
      </c>
      <c r="N16" s="143">
        <v>2.3358141338315905E-2</v>
      </c>
      <c r="O16" s="143">
        <v>1.3160873024052123E-3</v>
      </c>
      <c r="P16" s="143">
        <v>2.4562082640908801E-2</v>
      </c>
      <c r="Q16" s="143">
        <v>9.0260705349610396E-3</v>
      </c>
      <c r="R16" s="143">
        <v>4.9317944786620126E-3</v>
      </c>
      <c r="S16" s="143">
        <v>2.0615957788128889E-2</v>
      </c>
      <c r="T16" s="143">
        <v>9.6478578806740017E-3</v>
      </c>
      <c r="U16" s="143">
        <v>2.3741342284946997E-3</v>
      </c>
      <c r="V16" s="143">
        <v>3.7824551315282319E-2</v>
      </c>
      <c r="W16" s="143">
        <v>2.1783450258724774E-2</v>
      </c>
      <c r="X16" s="143">
        <v>6.8123573460674597E-7</v>
      </c>
      <c r="Y16" s="143">
        <v>9.2010521374662889E-7</v>
      </c>
      <c r="Z16" s="143">
        <v>6.4270825749501092E-7</v>
      </c>
      <c r="AA16" s="143">
        <v>8.1307784372831417E-7</v>
      </c>
      <c r="AB16" s="143">
        <v>3.0571270495766999E-6</v>
      </c>
      <c r="AC16" s="143">
        <v>4.5614373613688E-9</v>
      </c>
      <c r="AD16" s="143">
        <v>2.6953948044452004E-9</v>
      </c>
      <c r="AE16" s="149"/>
      <c r="AF16" s="145">
        <v>25.219125357068094</v>
      </c>
      <c r="AG16" s="145">
        <v>818.66697534299999</v>
      </c>
      <c r="AH16" s="145">
        <v>722.19299999999998</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4.4338440941084125E-6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1.8107634405956863</v>
      </c>
      <c r="F18" s="143">
        <v>0.46950860810998241</v>
      </c>
      <c r="G18" s="143">
        <v>2.0588530813414465</v>
      </c>
      <c r="H18" s="143" t="s">
        <v>445</v>
      </c>
      <c r="I18" s="143">
        <v>0.11566604553064103</v>
      </c>
      <c r="J18" s="143">
        <v>0.14652564107649732</v>
      </c>
      <c r="K18" s="143">
        <v>0.18355715573152492</v>
      </c>
      <c r="L18" s="143">
        <v>5.7581707777915055E-2</v>
      </c>
      <c r="M18" s="143">
        <v>0.76104602930292975</v>
      </c>
      <c r="N18" s="143">
        <v>9.8750705939592634E-2</v>
      </c>
      <c r="O18" s="143">
        <v>1.851575748530217E-3</v>
      </c>
      <c r="P18" s="143">
        <v>1.0104288430848544E-2</v>
      </c>
      <c r="Q18" s="143">
        <v>6.1719208623755911E-3</v>
      </c>
      <c r="R18" s="143">
        <v>7.9000564825308706E-2</v>
      </c>
      <c r="S18" s="143">
        <v>4.4437817631616396E-2</v>
      </c>
      <c r="T18" s="143">
        <v>1.6046989686124442</v>
      </c>
      <c r="U18" s="143">
        <v>6.1719292777563791E-4</v>
      </c>
      <c r="V18" s="143">
        <v>4.9375365671761692E-2</v>
      </c>
      <c r="W18" s="143">
        <v>8.7436110532696475E-3</v>
      </c>
      <c r="X18" s="143">
        <v>1.1869156877251387E-2</v>
      </c>
      <c r="Y18" s="143">
        <v>9.3152787543812482E-2</v>
      </c>
      <c r="Z18" s="143">
        <v>1.0709986967269743E-2</v>
      </c>
      <c r="AA18" s="143">
        <v>9.4716445184958795E-3</v>
      </c>
      <c r="AB18" s="143">
        <v>0.12520357590682948</v>
      </c>
      <c r="AC18" s="143" t="s">
        <v>445</v>
      </c>
      <c r="AD18" s="143" t="s">
        <v>445</v>
      </c>
      <c r="AE18" s="149"/>
      <c r="AF18" s="145">
        <v>6369.8504561518048</v>
      </c>
      <c r="AG18" s="145" t="s">
        <v>445</v>
      </c>
      <c r="AH18" s="145">
        <v>17532.043305987707</v>
      </c>
      <c r="AI18" s="145" t="s">
        <v>445</v>
      </c>
      <c r="AJ18" s="145" t="s">
        <v>445</v>
      </c>
      <c r="AK18" s="145" t="s">
        <v>430</v>
      </c>
      <c r="AL18" s="146" t="s">
        <v>50</v>
      </c>
    </row>
    <row r="19" spans="1:38" s="2" customFormat="1" ht="26.25" customHeight="1" thickBot="1" x14ac:dyDescent="0.25">
      <c r="A19" s="70" t="s">
        <v>54</v>
      </c>
      <c r="B19" s="70" t="s">
        <v>63</v>
      </c>
      <c r="C19" s="71" t="s">
        <v>64</v>
      </c>
      <c r="D19" s="72"/>
      <c r="E19" s="143">
        <v>0.33179739593053337</v>
      </c>
      <c r="F19" s="143">
        <v>8.0620481115587644E-2</v>
      </c>
      <c r="G19" s="143">
        <v>7.7994548169783462E-2</v>
      </c>
      <c r="H19" s="143">
        <v>9.1557402948000001E-7</v>
      </c>
      <c r="I19" s="143">
        <v>1.9995470934157766E-2</v>
      </c>
      <c r="J19" s="143">
        <v>2.533503894062929E-2</v>
      </c>
      <c r="K19" s="143">
        <v>3.1742604682224847E-2</v>
      </c>
      <c r="L19" s="143">
        <v>9.9632423741598582E-3</v>
      </c>
      <c r="M19" s="143">
        <v>0.13090779539093142</v>
      </c>
      <c r="N19" s="143">
        <v>1.7120494917086018E-2</v>
      </c>
      <c r="O19" s="143">
        <v>3.2342786498213642E-4</v>
      </c>
      <c r="P19" s="143">
        <v>1.7487340719029422E-3</v>
      </c>
      <c r="Q19" s="143">
        <v>1.37196462966119E-3</v>
      </c>
      <c r="R19" s="143">
        <v>1.3709201146314982E-2</v>
      </c>
      <c r="S19" s="143">
        <v>7.6969250918508154E-3</v>
      </c>
      <c r="T19" s="143">
        <v>0.27769325352154595</v>
      </c>
      <c r="U19" s="143">
        <v>2.8315772890863487E-4</v>
      </c>
      <c r="V19" s="143">
        <v>1.0775506167725199E-2</v>
      </c>
      <c r="W19" s="143">
        <v>3.0786508845791344E-3</v>
      </c>
      <c r="X19" s="143">
        <v>4.2184955375233601E-3</v>
      </c>
      <c r="Y19" s="143">
        <v>2.4836651279714177E-2</v>
      </c>
      <c r="Z19" s="143">
        <v>5.1602245213579669E-3</v>
      </c>
      <c r="AA19" s="143">
        <v>4.8858077905009631E-3</v>
      </c>
      <c r="AB19" s="143">
        <v>3.9101179129096469E-2</v>
      </c>
      <c r="AC19" s="143">
        <v>1.237262202E-7</v>
      </c>
      <c r="AD19" s="143">
        <v>1.4847146423999997E-9</v>
      </c>
      <c r="AE19" s="149"/>
      <c r="AF19" s="145">
        <v>1175.4254720577253</v>
      </c>
      <c r="AG19" s="145" t="s">
        <v>445</v>
      </c>
      <c r="AH19" s="145">
        <v>2933.0850212595833</v>
      </c>
      <c r="AI19" s="145">
        <v>2.4745244039999999E-2</v>
      </c>
      <c r="AJ19" s="145" t="s">
        <v>445</v>
      </c>
      <c r="AK19" s="145" t="s">
        <v>430</v>
      </c>
      <c r="AL19" s="146" t="s">
        <v>50</v>
      </c>
    </row>
    <row r="20" spans="1:38" s="2" customFormat="1" ht="26.25" customHeight="1" thickBot="1" x14ac:dyDescent="0.25">
      <c r="A20" s="70" t="s">
        <v>54</v>
      </c>
      <c r="B20" s="70" t="s">
        <v>65</v>
      </c>
      <c r="C20" s="71" t="s">
        <v>66</v>
      </c>
      <c r="D20" s="72"/>
      <c r="E20" s="143">
        <v>2.4562355601252896E-2</v>
      </c>
      <c r="F20" s="143">
        <v>5.7189379358946971E-3</v>
      </c>
      <c r="G20" s="143">
        <v>1.9081737865802133E-2</v>
      </c>
      <c r="H20" s="143" t="s">
        <v>445</v>
      </c>
      <c r="I20" s="143">
        <v>3.8464882966214764E-3</v>
      </c>
      <c r="J20" s="143">
        <v>4.5875100282305546E-3</v>
      </c>
      <c r="K20" s="143">
        <v>5.4137808761662983E-3</v>
      </c>
      <c r="L20" s="143">
        <v>1.2125316085961249E-3</v>
      </c>
      <c r="M20" s="143">
        <v>2.4022596869772986E-2</v>
      </c>
      <c r="N20" s="143">
        <v>4.1156007442623519E-3</v>
      </c>
      <c r="O20" s="143">
        <v>6.5455826060168378E-5</v>
      </c>
      <c r="P20" s="143">
        <v>2.1465491681406401E-4</v>
      </c>
      <c r="Q20" s="143">
        <v>1.9797358555529405E-4</v>
      </c>
      <c r="R20" s="143">
        <v>1.7406966629847651E-3</v>
      </c>
      <c r="S20" s="143">
        <v>1.1426325845324743E-3</v>
      </c>
      <c r="T20" s="143">
        <v>3.0996801401727187E-2</v>
      </c>
      <c r="U20" s="143">
        <v>4.9385698418738949E-5</v>
      </c>
      <c r="V20" s="143">
        <v>4.357747504709901E-3</v>
      </c>
      <c r="W20" s="143">
        <v>3.5981431494654607E-3</v>
      </c>
      <c r="X20" s="143">
        <v>1.0746492107747935E-3</v>
      </c>
      <c r="Y20" s="143">
        <v>3.1378805439546127E-3</v>
      </c>
      <c r="Z20" s="143">
        <v>7.4042991010936658E-4</v>
      </c>
      <c r="AA20" s="143">
        <v>6.2793966353023932E-4</v>
      </c>
      <c r="AB20" s="143">
        <v>5.5808993283690119E-3</v>
      </c>
      <c r="AC20" s="143">
        <v>1.027164278868237E-5</v>
      </c>
      <c r="AD20" s="143">
        <v>2.8164181839935533E-3</v>
      </c>
      <c r="AE20" s="149"/>
      <c r="AF20" s="145">
        <v>127.51522861727231</v>
      </c>
      <c r="AG20" s="145">
        <v>16.567165788197372</v>
      </c>
      <c r="AH20" s="145">
        <v>124.08296428023009</v>
      </c>
      <c r="AI20" s="145" t="s">
        <v>445</v>
      </c>
      <c r="AJ20" s="145" t="s">
        <v>445</v>
      </c>
      <c r="AK20" s="145" t="s">
        <v>430</v>
      </c>
      <c r="AL20" s="146" t="s">
        <v>50</v>
      </c>
    </row>
    <row r="21" spans="1:38" s="2" customFormat="1" ht="26.25" customHeight="1" thickBot="1" x14ac:dyDescent="0.25">
      <c r="A21" s="70" t="s">
        <v>54</v>
      </c>
      <c r="B21" s="70" t="s">
        <v>67</v>
      </c>
      <c r="C21" s="71" t="s">
        <v>68</v>
      </c>
      <c r="D21" s="72"/>
      <c r="E21" s="143">
        <v>1.2156545293903247</v>
      </c>
      <c r="F21" s="143">
        <v>0.63551273811915432</v>
      </c>
      <c r="G21" s="143">
        <v>0.81855619692503678</v>
      </c>
      <c r="H21" s="143">
        <v>4.4018899891586062E-2</v>
      </c>
      <c r="I21" s="143">
        <v>0.31512512016052607</v>
      </c>
      <c r="J21" s="143">
        <v>0.34593536493356614</v>
      </c>
      <c r="K21" s="143">
        <v>0.38438715116049038</v>
      </c>
      <c r="L21" s="143">
        <v>9.1647328406059367E-2</v>
      </c>
      <c r="M21" s="143">
        <v>1.6983116001385432</v>
      </c>
      <c r="N21" s="143">
        <v>0.18792729807800718</v>
      </c>
      <c r="O21" s="143">
        <v>1.7924895796910548E-2</v>
      </c>
      <c r="P21" s="143">
        <v>1.041690387003422E-2</v>
      </c>
      <c r="Q21" s="143">
        <v>7.8523154355755881E-3</v>
      </c>
      <c r="R21" s="143">
        <v>9.0510111428715165E-2</v>
      </c>
      <c r="S21" s="143">
        <v>4.9127354292490412E-2</v>
      </c>
      <c r="T21" s="143">
        <v>1.1115951944317066</v>
      </c>
      <c r="U21" s="143">
        <v>2.6447831838272394E-3</v>
      </c>
      <c r="V21" s="143">
        <v>0.77991965760204895</v>
      </c>
      <c r="W21" s="143">
        <v>0.26218557582668112</v>
      </c>
      <c r="X21" s="143">
        <v>5.5337576392504279E-2</v>
      </c>
      <c r="Y21" s="143">
        <v>0.1434395599917884</v>
      </c>
      <c r="Z21" s="143">
        <v>3.7140316738975061E-2</v>
      </c>
      <c r="AA21" s="143">
        <v>3.1536036520257479E-2</v>
      </c>
      <c r="AB21" s="143">
        <v>0.26745348964352522</v>
      </c>
      <c r="AC21" s="143">
        <v>6.3556322479270044E-3</v>
      </c>
      <c r="AD21" s="143">
        <v>0.11170442173882614</v>
      </c>
      <c r="AE21" s="149"/>
      <c r="AF21" s="145">
        <v>5418.9880599479202</v>
      </c>
      <c r="AG21" s="145">
        <v>675.12828704245248</v>
      </c>
      <c r="AH21" s="145">
        <v>6480.1563585208542</v>
      </c>
      <c r="AI21" s="145">
        <v>1189.6999970698935</v>
      </c>
      <c r="AJ21" s="145" t="s">
        <v>445</v>
      </c>
      <c r="AK21" s="145" t="s">
        <v>430</v>
      </c>
      <c r="AL21" s="146" t="s">
        <v>50</v>
      </c>
    </row>
    <row r="22" spans="1:38" s="2" customFormat="1" ht="26.25" customHeight="1" thickBot="1" x14ac:dyDescent="0.25">
      <c r="A22" s="70" t="s">
        <v>54</v>
      </c>
      <c r="B22" s="74" t="s">
        <v>69</v>
      </c>
      <c r="C22" s="71" t="s">
        <v>70</v>
      </c>
      <c r="D22" s="72"/>
      <c r="E22" s="143">
        <v>3.7605174959369565</v>
      </c>
      <c r="F22" s="143">
        <v>0.56007920842304104</v>
      </c>
      <c r="G22" s="143">
        <v>1.9971048766303499</v>
      </c>
      <c r="H22" s="143">
        <v>2.4138596132888813E-2</v>
      </c>
      <c r="I22" s="143">
        <v>0.53912076287471955</v>
      </c>
      <c r="J22" s="143">
        <v>0.59744572076517966</v>
      </c>
      <c r="K22" s="143">
        <v>0.65697502988763157</v>
      </c>
      <c r="L22" s="143">
        <v>9.7331412265107969E-2</v>
      </c>
      <c r="M22" s="143">
        <v>3.7082958802557524</v>
      </c>
      <c r="N22" s="143">
        <v>0.54900095377300329</v>
      </c>
      <c r="O22" s="143">
        <v>1.6067814489900994E-2</v>
      </c>
      <c r="P22" s="143">
        <v>2.7612197842883796E-2</v>
      </c>
      <c r="Q22" s="143">
        <v>1.880481183421541E-2</v>
      </c>
      <c r="R22" s="143">
        <v>0.12748486501479492</v>
      </c>
      <c r="S22" s="143">
        <v>0.10023351043433647</v>
      </c>
      <c r="T22" s="143">
        <v>1.4143204909421614</v>
      </c>
      <c r="U22" s="143">
        <v>6.8975512798024807E-3</v>
      </c>
      <c r="V22" s="143">
        <v>1.0439615737709704</v>
      </c>
      <c r="W22" s="143">
        <v>1.6405512314764954E-2</v>
      </c>
      <c r="X22" s="143">
        <v>6.954027989631485E-3</v>
      </c>
      <c r="Y22" s="143">
        <v>5.2615273782760374E-2</v>
      </c>
      <c r="Z22" s="143">
        <v>6.5612025681229761E-3</v>
      </c>
      <c r="AA22" s="143">
        <v>5.8175407717984415E-3</v>
      </c>
      <c r="AB22" s="143">
        <v>7.1948045112313272E-2</v>
      </c>
      <c r="AC22" s="143">
        <v>8.3014272442335484E-3</v>
      </c>
      <c r="AD22" s="143">
        <v>0.1858867503512503</v>
      </c>
      <c r="AE22" s="149"/>
      <c r="AF22" s="145">
        <v>5316.214663341455</v>
      </c>
      <c r="AG22" s="145">
        <v>3336.5214769383597</v>
      </c>
      <c r="AH22" s="145">
        <v>621.1490401247022</v>
      </c>
      <c r="AI22" s="145">
        <v>652.39449007807605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0.10547145680645825</v>
      </c>
      <c r="X23" s="143">
        <v>2.4258564407932601E-2</v>
      </c>
      <c r="Y23" s="143">
        <v>8.9171240595473461E-2</v>
      </c>
      <c r="Z23" s="143">
        <v>2.0820790873484225E-2</v>
      </c>
      <c r="AA23" s="143">
        <v>1.8737717407317424E-2</v>
      </c>
      <c r="AB23" s="143">
        <v>0.1529883132842077</v>
      </c>
      <c r="AC23" s="143">
        <v>3.8510575624662283E-3</v>
      </c>
      <c r="AD23" s="143">
        <v>1.7649877004760863E-2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1.3086122757167795</v>
      </c>
      <c r="F24" s="143">
        <v>0.49994564916700396</v>
      </c>
      <c r="G24" s="143">
        <v>0.27264672889438324</v>
      </c>
      <c r="H24" s="143">
        <v>0.14397829031996379</v>
      </c>
      <c r="I24" s="143">
        <v>0.29078138402474463</v>
      </c>
      <c r="J24" s="143">
        <v>0.31257537600501029</v>
      </c>
      <c r="K24" s="143">
        <v>0.34341739523433523</v>
      </c>
      <c r="L24" s="143">
        <v>7.6626917523838448E-2</v>
      </c>
      <c r="M24" s="143">
        <v>1.8377326627454882</v>
      </c>
      <c r="N24" s="143">
        <v>0.16848029722491353</v>
      </c>
      <c r="O24" s="143">
        <v>5.1708190391943389E-2</v>
      </c>
      <c r="P24" s="143">
        <v>7.8841707935222369E-3</v>
      </c>
      <c r="Q24" s="143">
        <v>5.0924002601282848E-3</v>
      </c>
      <c r="R24" s="143">
        <v>0.13057661980187094</v>
      </c>
      <c r="S24" s="143">
        <v>4.743802870042424E-2</v>
      </c>
      <c r="T24" s="143">
        <v>0.8130053126333161</v>
      </c>
      <c r="U24" s="143">
        <v>2.932761891664431E-3</v>
      </c>
      <c r="V24" s="143">
        <v>2.0439547433917831</v>
      </c>
      <c r="W24" s="143" t="s">
        <v>429</v>
      </c>
      <c r="X24" s="143" t="s">
        <v>429</v>
      </c>
      <c r="Y24" s="143" t="s">
        <v>429</v>
      </c>
      <c r="Z24" s="143" t="s">
        <v>429</v>
      </c>
      <c r="AA24" s="143" t="s">
        <v>429</v>
      </c>
      <c r="AB24" s="143" t="s">
        <v>429</v>
      </c>
      <c r="AC24" s="143" t="s">
        <v>430</v>
      </c>
      <c r="AD24" s="143" t="s">
        <v>430</v>
      </c>
      <c r="AE24" s="149"/>
      <c r="AF24" s="145">
        <v>5701.7346226409927</v>
      </c>
      <c r="AG24" s="145">
        <v>103.42644927774644</v>
      </c>
      <c r="AH24" s="145">
        <v>5868.9942849931031</v>
      </c>
      <c r="AI24" s="145">
        <v>757.38663278280501</v>
      </c>
      <c r="AJ24" s="145" t="s">
        <v>445</v>
      </c>
      <c r="AK24" s="145" t="s">
        <v>430</v>
      </c>
      <c r="AL24" s="146" t="s">
        <v>50</v>
      </c>
    </row>
    <row r="25" spans="1:38" s="2" customFormat="1" ht="26.25" customHeight="1" thickBot="1" x14ac:dyDescent="0.25">
      <c r="A25" s="70" t="s">
        <v>74</v>
      </c>
      <c r="B25" s="74" t="s">
        <v>75</v>
      </c>
      <c r="C25" s="76" t="s">
        <v>76</v>
      </c>
      <c r="D25" s="72"/>
      <c r="E25" s="143">
        <v>0.92550163543753661</v>
      </c>
      <c r="F25" s="143">
        <v>0.11756961535964081</v>
      </c>
      <c r="G25" s="143">
        <v>6.1688440413469971E-2</v>
      </c>
      <c r="H25" s="143" t="s">
        <v>457</v>
      </c>
      <c r="I25" s="143">
        <v>7.5803719315196832E-3</v>
      </c>
      <c r="J25" s="143">
        <v>7.5803719315196832E-3</v>
      </c>
      <c r="K25" s="143">
        <v>7.5803719315196832E-3</v>
      </c>
      <c r="L25" s="143">
        <v>3.6385785271294481E-3</v>
      </c>
      <c r="M25" s="143">
        <v>0.90432305040917726</v>
      </c>
      <c r="N25" s="143">
        <v>2.5908886853977838E-4</v>
      </c>
      <c r="O25" s="143">
        <v>1.9431665140483379E-5</v>
      </c>
      <c r="P25" s="143">
        <v>3.8863330280966752E-4</v>
      </c>
      <c r="Q25" s="143">
        <v>9.7158325702416881E-5</v>
      </c>
      <c r="R25" s="143">
        <v>6.4772217134944601E-4</v>
      </c>
      <c r="S25" s="143">
        <v>7.1249438848439053E-4</v>
      </c>
      <c r="T25" s="143">
        <v>2.5908886853977838E-5</v>
      </c>
      <c r="U25" s="143">
        <v>3.5624719424219526E-4</v>
      </c>
      <c r="V25" s="143">
        <v>9.3919714845669661E-2</v>
      </c>
      <c r="W25" s="143" t="s">
        <v>457</v>
      </c>
      <c r="X25" s="143" t="s">
        <v>457</v>
      </c>
      <c r="Y25" s="143" t="s">
        <v>457</v>
      </c>
      <c r="Z25" s="143" t="s">
        <v>457</v>
      </c>
      <c r="AA25" s="143" t="s">
        <v>457</v>
      </c>
      <c r="AB25" s="143" t="s">
        <v>457</v>
      </c>
      <c r="AC25" s="143" t="s">
        <v>430</v>
      </c>
      <c r="AD25" s="143" t="s">
        <v>430</v>
      </c>
      <c r="AE25" s="149"/>
      <c r="AF25" s="145">
        <v>3238.6108567472297</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3.7296699993197999E-2</v>
      </c>
      <c r="F26" s="143">
        <v>3.5269067295094743E-3</v>
      </c>
      <c r="G26" s="143">
        <v>2.392942848227999E-3</v>
      </c>
      <c r="H26" s="143" t="s">
        <v>457</v>
      </c>
      <c r="I26" s="143">
        <v>2.1349904611718141E-4</v>
      </c>
      <c r="J26" s="143">
        <v>2.1349904611718141E-4</v>
      </c>
      <c r="K26" s="143">
        <v>2.1349904611718141E-4</v>
      </c>
      <c r="L26" s="143">
        <v>1.0247954213624706E-4</v>
      </c>
      <c r="M26" s="143">
        <v>3.1320247531661509E-2</v>
      </c>
      <c r="N26" s="143">
        <v>2.9457621719187446E-4</v>
      </c>
      <c r="O26" s="143">
        <v>2.3416171146118151E-6</v>
      </c>
      <c r="P26" s="143">
        <v>2.1995909330695109E-5</v>
      </c>
      <c r="Q26" s="143">
        <v>4.0111718437635624E-6</v>
      </c>
      <c r="R26" s="143">
        <v>3.0153179546324512E-5</v>
      </c>
      <c r="S26" s="143">
        <v>3.1240301587329321E-5</v>
      </c>
      <c r="T26" s="143">
        <v>2.8312075238733113E-6</v>
      </c>
      <c r="U26" s="143">
        <v>1.3993483459122826E-5</v>
      </c>
      <c r="V26" s="143">
        <v>3.6735375766248171E-3</v>
      </c>
      <c r="W26" s="143" t="s">
        <v>457</v>
      </c>
      <c r="X26" s="143" t="s">
        <v>457</v>
      </c>
      <c r="Y26" s="143" t="s">
        <v>457</v>
      </c>
      <c r="Z26" s="143" t="s">
        <v>457</v>
      </c>
      <c r="AA26" s="143" t="s">
        <v>457</v>
      </c>
      <c r="AB26" s="143" t="s">
        <v>457</v>
      </c>
      <c r="AC26" s="143" t="s">
        <v>430</v>
      </c>
      <c r="AD26" s="143" t="s">
        <v>430</v>
      </c>
      <c r="AE26" s="149"/>
      <c r="AF26" s="145">
        <v>125.77076551793094</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15.814012681113065</v>
      </c>
      <c r="F27" s="143">
        <v>4.6785476897226879</v>
      </c>
      <c r="G27" s="143">
        <v>2.6329260641460583E-2</v>
      </c>
      <c r="H27" s="143">
        <v>1.3344626025494302</v>
      </c>
      <c r="I27" s="143">
        <v>0.74696748365218046</v>
      </c>
      <c r="J27" s="143">
        <v>0.74696748365218046</v>
      </c>
      <c r="K27" s="143">
        <v>0.74696748365218046</v>
      </c>
      <c r="L27" s="143">
        <v>0.60752430774530142</v>
      </c>
      <c r="M27" s="143">
        <v>71.055914726217267</v>
      </c>
      <c r="N27" s="143">
        <v>3.6546316411667799E-2</v>
      </c>
      <c r="O27" s="143">
        <v>3.2474066227416618E-4</v>
      </c>
      <c r="P27" s="143">
        <v>1.7538102538437184E-2</v>
      </c>
      <c r="Q27" s="143">
        <v>5.1440606324733675E-4</v>
      </c>
      <c r="R27" s="143">
        <v>1.7790065206232483E-2</v>
      </c>
      <c r="S27" s="143">
        <v>1.2301662681172767E-2</v>
      </c>
      <c r="T27" s="143">
        <v>3.3250915686115993E-3</v>
      </c>
      <c r="U27" s="143">
        <v>3.7933080194634141E-4</v>
      </c>
      <c r="V27" s="143">
        <v>6.4227286511311626E-2</v>
      </c>
      <c r="W27" s="143">
        <v>1.4807762</v>
      </c>
      <c r="X27" s="143">
        <v>4.5020975263300005E-2</v>
      </c>
      <c r="Y27" s="143">
        <v>5.0498291671900002E-2</v>
      </c>
      <c r="Z27" s="143">
        <v>3.9056461990199999E-2</v>
      </c>
      <c r="AA27" s="143">
        <v>4.4204282777499999E-2</v>
      </c>
      <c r="AB27" s="143">
        <v>0.1787800117029</v>
      </c>
      <c r="AC27" s="143">
        <v>1.4801789000000001E-3</v>
      </c>
      <c r="AD27" s="143">
        <v>2.9464340000000001E-4</v>
      </c>
      <c r="AE27" s="149"/>
      <c r="AF27" s="145">
        <v>106608.85997889892</v>
      </c>
      <c r="AG27" s="145" t="s">
        <v>430</v>
      </c>
      <c r="AH27" s="145" t="s">
        <v>445</v>
      </c>
      <c r="AI27" s="145">
        <v>2593.6858526636215</v>
      </c>
      <c r="AJ27" s="145" t="s">
        <v>445</v>
      </c>
      <c r="AK27" s="145" t="s">
        <v>430</v>
      </c>
      <c r="AL27" s="146" t="s">
        <v>50</v>
      </c>
    </row>
    <row r="28" spans="1:38" s="2" customFormat="1" ht="26.25" customHeight="1" thickBot="1" x14ac:dyDescent="0.25">
      <c r="A28" s="70" t="s">
        <v>79</v>
      </c>
      <c r="B28" s="70" t="s">
        <v>82</v>
      </c>
      <c r="C28" s="71" t="s">
        <v>83</v>
      </c>
      <c r="D28" s="72"/>
      <c r="E28" s="143">
        <v>5.5600517893946346</v>
      </c>
      <c r="F28" s="143">
        <v>0.41803629171001849</v>
      </c>
      <c r="G28" s="143">
        <v>6.4234306601106215E-3</v>
      </c>
      <c r="H28" s="143">
        <v>7.2801666915223414E-3</v>
      </c>
      <c r="I28" s="143">
        <v>0.33798668702717782</v>
      </c>
      <c r="J28" s="143">
        <v>0.33798668702717799</v>
      </c>
      <c r="K28" s="143">
        <v>0.33798668702717788</v>
      </c>
      <c r="L28" s="143">
        <v>0.27790339385648843</v>
      </c>
      <c r="M28" s="143">
        <v>2.0182011725713958</v>
      </c>
      <c r="N28" s="143">
        <v>2.498048726659309E-4</v>
      </c>
      <c r="O28" s="143">
        <v>2.3013102122807398E-5</v>
      </c>
      <c r="P28" s="143">
        <v>2.4252613999315594E-3</v>
      </c>
      <c r="Q28" s="143">
        <v>4.5913184844926596E-5</v>
      </c>
      <c r="R28" s="143">
        <v>3.8809209868866249E-3</v>
      </c>
      <c r="S28" s="143">
        <v>2.6028110916741019E-3</v>
      </c>
      <c r="T28" s="143">
        <v>9.3747699501552665E-5</v>
      </c>
      <c r="U28" s="143">
        <v>4.5800165444238396E-5</v>
      </c>
      <c r="V28" s="143">
        <v>8.2406391979422591E-3</v>
      </c>
      <c r="W28" s="143">
        <v>0.37428169999999999</v>
      </c>
      <c r="X28" s="143">
        <v>1.12529057699E-2</v>
      </c>
      <c r="Y28" s="143">
        <v>1.2611056584900001E-2</v>
      </c>
      <c r="Z28" s="143">
        <v>9.8945162194000007E-3</v>
      </c>
      <c r="AA28" s="143">
        <v>1.04780541373E-2</v>
      </c>
      <c r="AB28" s="143">
        <v>4.42365327115E-2</v>
      </c>
      <c r="AC28" s="143">
        <v>3.7114750000000001E-4</v>
      </c>
      <c r="AD28" s="143">
        <v>6.8242800000000003E-5</v>
      </c>
      <c r="AE28" s="149"/>
      <c r="AF28" s="145">
        <v>19680.12284702231</v>
      </c>
      <c r="AG28" s="145" t="s">
        <v>430</v>
      </c>
      <c r="AH28" s="145" t="s">
        <v>445</v>
      </c>
      <c r="AI28" s="145">
        <v>577.25382990983496</v>
      </c>
      <c r="AJ28" s="145" t="s">
        <v>445</v>
      </c>
      <c r="AK28" s="145" t="s">
        <v>430</v>
      </c>
      <c r="AL28" s="146" t="s">
        <v>50</v>
      </c>
    </row>
    <row r="29" spans="1:38" s="2" customFormat="1" ht="26.25" customHeight="1" thickBot="1" x14ac:dyDescent="0.25">
      <c r="A29" s="70" t="s">
        <v>79</v>
      </c>
      <c r="B29" s="70" t="s">
        <v>84</v>
      </c>
      <c r="C29" s="71" t="s">
        <v>85</v>
      </c>
      <c r="D29" s="72"/>
      <c r="E29" s="143">
        <v>15.818173230702458</v>
      </c>
      <c r="F29" s="143">
        <v>0.54786808462358561</v>
      </c>
      <c r="G29" s="143">
        <v>8.2177258990078026E-3</v>
      </c>
      <c r="H29" s="143">
        <v>1.0725450899073775E-2</v>
      </c>
      <c r="I29" s="143">
        <v>0.28750885925924657</v>
      </c>
      <c r="J29" s="143">
        <v>0.28750885925924635</v>
      </c>
      <c r="K29" s="143">
        <v>0.28750885925924663</v>
      </c>
      <c r="L29" s="143">
        <v>0.19311843455091143</v>
      </c>
      <c r="M29" s="143">
        <v>3.2094346314045641</v>
      </c>
      <c r="N29" s="143">
        <v>2.8744361506746947E-4</v>
      </c>
      <c r="O29" s="143">
        <v>2.9233012569613535E-5</v>
      </c>
      <c r="P29" s="143">
        <v>3.0958502710922097E-3</v>
      </c>
      <c r="Q29" s="143">
        <v>5.844323264893247E-5</v>
      </c>
      <c r="R29" s="143">
        <v>4.9632986170226956E-3</v>
      </c>
      <c r="S29" s="143">
        <v>3.3283924072120318E-3</v>
      </c>
      <c r="T29" s="143">
        <v>1.1727393763287321E-4</v>
      </c>
      <c r="U29" s="143">
        <v>5.8420440158637863E-5</v>
      </c>
      <c r="V29" s="143">
        <v>1.0514995453845976E-2</v>
      </c>
      <c r="W29" s="143">
        <v>0.20992879999999997</v>
      </c>
      <c r="X29" s="143">
        <v>3.0511037130999999E-3</v>
      </c>
      <c r="Y29" s="143">
        <v>1.8476128040300001E-2</v>
      </c>
      <c r="Z29" s="143">
        <v>2.0645801792200002E-2</v>
      </c>
      <c r="AA29" s="143">
        <v>4.7461613313000001E-3</v>
      </c>
      <c r="AB29" s="143">
        <v>4.6919194876900001E-2</v>
      </c>
      <c r="AC29" s="143">
        <v>2.0379400000000001E-4</v>
      </c>
      <c r="AD29" s="143">
        <v>4.12438E-5</v>
      </c>
      <c r="AE29" s="149"/>
      <c r="AF29" s="145">
        <v>25170.62294881008</v>
      </c>
      <c r="AG29" s="145" t="s">
        <v>430</v>
      </c>
      <c r="AH29" s="145" t="s">
        <v>445</v>
      </c>
      <c r="AI29" s="145">
        <v>738.78209520213704</v>
      </c>
      <c r="AJ29" s="145" t="s">
        <v>445</v>
      </c>
      <c r="AK29" s="145" t="s">
        <v>430</v>
      </c>
      <c r="AL29" s="146" t="s">
        <v>50</v>
      </c>
    </row>
    <row r="30" spans="1:38" s="2" customFormat="1" ht="26.25" customHeight="1" thickBot="1" x14ac:dyDescent="0.25">
      <c r="A30" s="70" t="s">
        <v>79</v>
      </c>
      <c r="B30" s="70" t="s">
        <v>86</v>
      </c>
      <c r="C30" s="71" t="s">
        <v>87</v>
      </c>
      <c r="D30" s="72"/>
      <c r="E30" s="143">
        <v>2.6783937199458329E-2</v>
      </c>
      <c r="F30" s="143">
        <v>0.16328845788505894</v>
      </c>
      <c r="G30" s="143">
        <v>3.4449170113833239E-5</v>
      </c>
      <c r="H30" s="143">
        <v>2.4365382735808339E-4</v>
      </c>
      <c r="I30" s="143">
        <v>4.3496588785558463E-3</v>
      </c>
      <c r="J30" s="143">
        <v>4.3496588785558472E-3</v>
      </c>
      <c r="K30" s="143">
        <v>4.3496588785558463E-3</v>
      </c>
      <c r="L30" s="143">
        <v>6.1593231860308784E-4</v>
      </c>
      <c r="M30" s="143">
        <v>1.1062062510493396</v>
      </c>
      <c r="N30" s="143">
        <v>1.1374091627823732E-4</v>
      </c>
      <c r="O30" s="143">
        <v>7.6819772559688664E-5</v>
      </c>
      <c r="P30" s="143">
        <v>3.6927518143129626E-5</v>
      </c>
      <c r="Q30" s="143">
        <v>1.273362694590676E-6</v>
      </c>
      <c r="R30" s="143">
        <v>3.4661793909852303E-4</v>
      </c>
      <c r="S30" s="143">
        <v>1.298079611304534E-2</v>
      </c>
      <c r="T30" s="143">
        <v>5.4105868768516757E-4</v>
      </c>
      <c r="U30" s="143">
        <v>7.6486567015405195E-5</v>
      </c>
      <c r="V30" s="143">
        <v>7.6405266982255936E-3</v>
      </c>
      <c r="W30" s="143">
        <v>2.8891000000000003E-3</v>
      </c>
      <c r="X30" s="143">
        <v>4.1047823700000001E-5</v>
      </c>
      <c r="Y30" s="143">
        <v>5.6347736300000003E-5</v>
      </c>
      <c r="Z30" s="143">
        <v>3.06595803E-5</v>
      </c>
      <c r="AA30" s="143">
        <v>6.3336376099999998E-5</v>
      </c>
      <c r="AB30" s="143">
        <v>1.9139151639999998E-4</v>
      </c>
      <c r="AC30" s="143">
        <v>2.8887E-6</v>
      </c>
      <c r="AD30" s="143">
        <v>1.3316000000000001E-6</v>
      </c>
      <c r="AE30" s="149"/>
      <c r="AF30" s="145">
        <v>187.64540610671312</v>
      </c>
      <c r="AG30" s="145" t="s">
        <v>430</v>
      </c>
      <c r="AH30" s="145" t="s">
        <v>445</v>
      </c>
      <c r="AI30" s="145">
        <v>3.8214074638756719</v>
      </c>
      <c r="AJ30" s="145" t="s">
        <v>445</v>
      </c>
      <c r="AK30" s="145" t="s">
        <v>430</v>
      </c>
      <c r="AL30" s="146" t="s">
        <v>50</v>
      </c>
    </row>
    <row r="31" spans="1:38" s="2" customFormat="1" ht="26.25" customHeight="1" thickBot="1" x14ac:dyDescent="0.25">
      <c r="A31" s="70" t="s">
        <v>79</v>
      </c>
      <c r="B31" s="70" t="s">
        <v>88</v>
      </c>
      <c r="C31" s="71" t="s">
        <v>89</v>
      </c>
      <c r="D31" s="72"/>
      <c r="E31" s="143" t="s">
        <v>430</v>
      </c>
      <c r="F31" s="143">
        <v>2.3825726566073602</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0.526214753961739</v>
      </c>
      <c r="J32" s="143">
        <v>0.97408155460656054</v>
      </c>
      <c r="K32" s="143">
        <v>1.2959185454465796</v>
      </c>
      <c r="L32" s="143">
        <v>0.23209901148948245</v>
      </c>
      <c r="M32" s="143" t="s">
        <v>430</v>
      </c>
      <c r="N32" s="143">
        <v>1.2823002072561256</v>
      </c>
      <c r="O32" s="143">
        <v>6.0553504446686467E-3</v>
      </c>
      <c r="P32" s="143" t="s">
        <v>430</v>
      </c>
      <c r="Q32" s="143">
        <v>4.181392115259106E-12</v>
      </c>
      <c r="R32" s="143">
        <v>0.47391818784434042</v>
      </c>
      <c r="S32" s="143">
        <v>10.366316793620314</v>
      </c>
      <c r="T32" s="143">
        <v>7.5735977441020702E-2</v>
      </c>
      <c r="U32" s="143">
        <v>1.0575404580690305E-2</v>
      </c>
      <c r="V32" s="143">
        <v>4.1813921152591078</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56031.01782871069</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0.28501192897787092</v>
      </c>
      <c r="J33" s="143">
        <v>0.52306750723165651</v>
      </c>
      <c r="K33" s="143">
        <v>1.046135014463313</v>
      </c>
      <c r="L33" s="143">
        <v>3.0463994556947E-2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56031.01782871069</v>
      </c>
      <c r="AL33" s="146" t="s">
        <v>431</v>
      </c>
    </row>
    <row r="34" spans="1:38" s="2" customFormat="1" ht="26.25" customHeight="1" thickBot="1" x14ac:dyDescent="0.25">
      <c r="A34" s="70" t="s">
        <v>71</v>
      </c>
      <c r="B34" s="70" t="s">
        <v>94</v>
      </c>
      <c r="C34" s="71" t="s">
        <v>95</v>
      </c>
      <c r="D34" s="72"/>
      <c r="E34" s="143">
        <v>2.0348496194115486</v>
      </c>
      <c r="F34" s="143">
        <v>0.18057348721877298</v>
      </c>
      <c r="G34" s="143">
        <v>5.5684295216014278E-2</v>
      </c>
      <c r="H34" s="143">
        <v>2.7183105602826042E-4</v>
      </c>
      <c r="I34" s="143">
        <v>5.3201220965530968E-2</v>
      </c>
      <c r="J34" s="143">
        <v>5.5919531525813561E-2</v>
      </c>
      <c r="K34" s="143">
        <v>5.902617216613653E-2</v>
      </c>
      <c r="L34" s="143">
        <v>3.797494102538071E-2</v>
      </c>
      <c r="M34" s="143">
        <v>0.41551318564319789</v>
      </c>
      <c r="N34" s="143" t="s">
        <v>457</v>
      </c>
      <c r="O34" s="143">
        <v>3.8436175126903559E-4</v>
      </c>
      <c r="P34" s="143" t="s">
        <v>457</v>
      </c>
      <c r="Q34" s="143" t="s">
        <v>457</v>
      </c>
      <c r="R34" s="143">
        <v>1.921808756345178E-3</v>
      </c>
      <c r="S34" s="143">
        <v>6.5341497715736038E-2</v>
      </c>
      <c r="T34" s="143">
        <v>2.6905322588832493E-3</v>
      </c>
      <c r="U34" s="143">
        <v>3.8436175126903559E-4</v>
      </c>
      <c r="V34" s="143">
        <v>3.843617512690356E-2</v>
      </c>
      <c r="W34" s="143">
        <v>1.7327603218018801E-2</v>
      </c>
      <c r="X34" s="143">
        <v>1.1649902401211158E-3</v>
      </c>
      <c r="Y34" s="143">
        <v>1.94165040020186E-3</v>
      </c>
      <c r="Z34" s="143">
        <v>1.761796451707092E-3</v>
      </c>
      <c r="AA34" s="143">
        <v>4.0501067855335421E-4</v>
      </c>
      <c r="AB34" s="143">
        <v>5.2734477705834223E-3</v>
      </c>
      <c r="AC34" s="143" t="s">
        <v>430</v>
      </c>
      <c r="AD34" s="143" t="s">
        <v>430</v>
      </c>
      <c r="AE34" s="149"/>
      <c r="AF34" s="145">
        <v>1664.6038350525321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4.2513202895775146</v>
      </c>
      <c r="F36" s="143">
        <v>0.15163944981932537</v>
      </c>
      <c r="G36" s="143">
        <v>7.7657939581188246E-2</v>
      </c>
      <c r="H36" s="143" t="s">
        <v>457</v>
      </c>
      <c r="I36" s="143">
        <v>7.5819724909662684E-2</v>
      </c>
      <c r="J36" s="143">
        <v>8.1235419546067153E-2</v>
      </c>
      <c r="K36" s="143">
        <v>8.1235419546067153E-2</v>
      </c>
      <c r="L36" s="143">
        <v>2.5182980059280817E-2</v>
      </c>
      <c r="M36" s="143">
        <v>0.40076140309393132</v>
      </c>
      <c r="N36" s="143">
        <v>7.0404030273258211E-3</v>
      </c>
      <c r="O36" s="143">
        <v>5.4156946364044775E-4</v>
      </c>
      <c r="P36" s="143">
        <v>1.6247083909213429E-3</v>
      </c>
      <c r="Q36" s="143">
        <v>2.166277854561791E-3</v>
      </c>
      <c r="R36" s="143">
        <v>2.7078473182022386E-3</v>
      </c>
      <c r="S36" s="143">
        <v>4.7658112800359399E-2</v>
      </c>
      <c r="T36" s="143">
        <v>5.4156946364044771E-2</v>
      </c>
      <c r="U36" s="143">
        <v>5.4156946364044773E-3</v>
      </c>
      <c r="V36" s="143">
        <v>6.4988335636853717E-2</v>
      </c>
      <c r="W36" s="143">
        <v>7.0404030273258211E-3</v>
      </c>
      <c r="X36" s="143" t="s">
        <v>457</v>
      </c>
      <c r="Y36" s="143" t="s">
        <v>457</v>
      </c>
      <c r="Z36" s="143" t="s">
        <v>457</v>
      </c>
      <c r="AA36" s="143" t="s">
        <v>457</v>
      </c>
      <c r="AB36" s="143" t="s">
        <v>457</v>
      </c>
      <c r="AC36" s="143">
        <v>4.332555709123582E-3</v>
      </c>
      <c r="AD36" s="143">
        <v>2.0579639618337016E-3</v>
      </c>
      <c r="AE36" s="149"/>
      <c r="AF36" s="145">
        <v>2345.4430706145486</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0.12767206712673565</v>
      </c>
      <c r="F37" s="143">
        <v>4.2557355708911886E-3</v>
      </c>
      <c r="G37" s="143">
        <v>2.8167795253957356E-4</v>
      </c>
      <c r="H37" s="143" t="s">
        <v>457</v>
      </c>
      <c r="I37" s="143">
        <v>5.3196694636139857E-4</v>
      </c>
      <c r="J37" s="143">
        <v>5.3196694636139857E-4</v>
      </c>
      <c r="K37" s="143">
        <v>5.3196694636139857E-4</v>
      </c>
      <c r="L37" s="143">
        <v>1.3299173659034963E-5</v>
      </c>
      <c r="M37" s="143">
        <v>1.2767206712673562E-2</v>
      </c>
      <c r="N37" s="143">
        <v>3.9897520977104884E-6</v>
      </c>
      <c r="O37" s="143">
        <v>6.6495868295174817E-7</v>
      </c>
      <c r="P37" s="143">
        <v>2.6598347318069923E-4</v>
      </c>
      <c r="Q37" s="143">
        <v>3.1918016781683906E-4</v>
      </c>
      <c r="R37" s="143">
        <v>2.0214743961733143E-6</v>
      </c>
      <c r="S37" s="143">
        <v>2.0214743961733145E-7</v>
      </c>
      <c r="T37" s="143">
        <v>1.356515713221566E-6</v>
      </c>
      <c r="U37" s="143">
        <v>2.9258182049876913E-5</v>
      </c>
      <c r="V37" s="143">
        <v>3.9897520977104884E-6</v>
      </c>
      <c r="W37" s="143">
        <v>1.329917365903496E-3</v>
      </c>
      <c r="X37" s="143" t="s">
        <v>457</v>
      </c>
      <c r="Y37" s="143" t="s">
        <v>457</v>
      </c>
      <c r="Z37" s="143" t="s">
        <v>457</v>
      </c>
      <c r="AA37" s="143" t="s">
        <v>457</v>
      </c>
      <c r="AB37" s="143" t="s">
        <v>457</v>
      </c>
      <c r="AC37" s="143" t="s">
        <v>457</v>
      </c>
      <c r="AD37" s="143" t="s">
        <v>457</v>
      </c>
      <c r="AE37" s="149"/>
      <c r="AF37" s="145" t="s">
        <v>445</v>
      </c>
      <c r="AG37" s="145" t="s">
        <v>430</v>
      </c>
      <c r="AH37" s="145">
        <v>2659.8347318069923</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2.8582756175915747</v>
      </c>
      <c r="F39" s="143">
        <v>0.54657335762924197</v>
      </c>
      <c r="G39" s="143">
        <v>0.60757398918974848</v>
      </c>
      <c r="H39" s="143">
        <v>2.4410898435210372E-2</v>
      </c>
      <c r="I39" s="143">
        <v>0.29383656430626154</v>
      </c>
      <c r="J39" s="143">
        <v>0.37301845663811561</v>
      </c>
      <c r="K39" s="143">
        <v>0.46856453064575043</v>
      </c>
      <c r="L39" s="143">
        <v>0.14889235899222536</v>
      </c>
      <c r="M39" s="143">
        <v>1.3072663080281341</v>
      </c>
      <c r="N39" s="143">
        <v>0.26926671104454547</v>
      </c>
      <c r="O39" s="143">
        <v>1.3303063096880861E-2</v>
      </c>
      <c r="P39" s="143">
        <v>3.5990877645014499E-3</v>
      </c>
      <c r="Q39" s="143">
        <v>1.7488963677765833E-2</v>
      </c>
      <c r="R39" s="143">
        <v>0.21640671012766735</v>
      </c>
      <c r="S39" s="143">
        <v>0.1170735420030459</v>
      </c>
      <c r="T39" s="143">
        <v>4.0846863944259848</v>
      </c>
      <c r="U39" s="143">
        <v>2.8626457681603904E-3</v>
      </c>
      <c r="V39" s="143">
        <v>0.47554150942055939</v>
      </c>
      <c r="W39" s="143">
        <v>0.16873493417435154</v>
      </c>
      <c r="X39" s="143">
        <v>4.8250830083255578E-2</v>
      </c>
      <c r="Y39" s="143">
        <v>0.29371017980345915</v>
      </c>
      <c r="Z39" s="143">
        <v>4.8046804232637769E-2</v>
      </c>
      <c r="AA39" s="143">
        <v>4.3917973649071768E-2</v>
      </c>
      <c r="AB39" s="143">
        <v>0.43392578776842428</v>
      </c>
      <c r="AC39" s="143">
        <v>6.7537441448962416E-3</v>
      </c>
      <c r="AD39" s="143">
        <v>6.659853678659479E-6</v>
      </c>
      <c r="AE39" s="149"/>
      <c r="AF39" s="145">
        <v>16014.349083872417</v>
      </c>
      <c r="AG39" s="145" t="s">
        <v>445</v>
      </c>
      <c r="AH39" s="145">
        <v>16281.906095272401</v>
      </c>
      <c r="AI39" s="145">
        <v>659.75401176244225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5.4259937477785467</v>
      </c>
      <c r="F41" s="143">
        <v>9.9688301855324593</v>
      </c>
      <c r="G41" s="143">
        <v>8.0473892684582466</v>
      </c>
      <c r="H41" s="143">
        <v>5.2413614805118719E-2</v>
      </c>
      <c r="I41" s="143">
        <v>8.3675185056592785</v>
      </c>
      <c r="J41" s="143">
        <v>8.4973858606626091</v>
      </c>
      <c r="K41" s="143">
        <v>9.3097492671040349</v>
      </c>
      <c r="L41" s="143">
        <v>0.55978357782755961</v>
      </c>
      <c r="M41" s="143">
        <v>23.813166697179238</v>
      </c>
      <c r="N41" s="143">
        <v>2.5886044358321301</v>
      </c>
      <c r="O41" s="143">
        <v>4.1860233258887339E-2</v>
      </c>
      <c r="P41" s="143">
        <v>0.10861819658146389</v>
      </c>
      <c r="Q41" s="143">
        <v>5.2576549204177203E-2</v>
      </c>
      <c r="R41" s="143">
        <v>0.25084385971916423</v>
      </c>
      <c r="S41" s="143">
        <v>0.45069198754822154</v>
      </c>
      <c r="T41" s="143">
        <v>0.25245579449567018</v>
      </c>
      <c r="U41" s="143">
        <v>2.3663423942986022</v>
      </c>
      <c r="V41" s="143">
        <v>4.8366006249850715</v>
      </c>
      <c r="W41" s="143">
        <v>16.421044050831608</v>
      </c>
      <c r="X41" s="143">
        <v>4.6136743159556772</v>
      </c>
      <c r="Y41" s="143">
        <v>6.5792565686459108</v>
      </c>
      <c r="Z41" s="143">
        <v>2.5926315090837222</v>
      </c>
      <c r="AA41" s="143">
        <v>2.2193173084748556</v>
      </c>
      <c r="AB41" s="143">
        <v>16.004879702160164</v>
      </c>
      <c r="AC41" s="143">
        <v>1.6930696477489685E-2</v>
      </c>
      <c r="AD41" s="143">
        <v>3.3511783557763075</v>
      </c>
      <c r="AE41" s="149"/>
      <c r="AF41" s="145">
        <v>43349.171449734196</v>
      </c>
      <c r="AG41" s="145">
        <v>19712.580939845568</v>
      </c>
      <c r="AH41" s="145">
        <v>23834.377105830721</v>
      </c>
      <c r="AI41" s="145">
        <v>941.77925895708677</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8.9009373277516471E-2</v>
      </c>
      <c r="F43" s="143">
        <v>8.9009373277516447E-3</v>
      </c>
      <c r="G43" s="143">
        <v>2.9471124747161997E-2</v>
      </c>
      <c r="H43" s="143" t="s">
        <v>457</v>
      </c>
      <c r="I43" s="143">
        <v>1.4686546590790217E-2</v>
      </c>
      <c r="J43" s="143">
        <v>1.9137015254666039E-2</v>
      </c>
      <c r="K43" s="143">
        <v>2.4477577651317028E-2</v>
      </c>
      <c r="L43" s="143">
        <v>8.2244660908425225E-3</v>
      </c>
      <c r="M43" s="143">
        <v>3.5603749311006579E-2</v>
      </c>
      <c r="N43" s="143">
        <v>1.4241499724402635E-2</v>
      </c>
      <c r="O43" s="143">
        <v>2.6702811983254937E-4</v>
      </c>
      <c r="P43" s="143">
        <v>8.9009373277516469E-5</v>
      </c>
      <c r="Q43" s="143">
        <v>8.9009373277516466E-4</v>
      </c>
      <c r="R43" s="143">
        <v>1.1393199779522108E-2</v>
      </c>
      <c r="S43" s="143">
        <v>6.4086748759811856E-3</v>
      </c>
      <c r="T43" s="143">
        <v>0.2314243705215428</v>
      </c>
      <c r="U43" s="143">
        <v>8.9009373277516469E-5</v>
      </c>
      <c r="V43" s="143">
        <v>7.1207498622013173E-3</v>
      </c>
      <c r="W43" s="143">
        <v>5.3405623966509882E-3</v>
      </c>
      <c r="X43" s="143">
        <v>1.6911780922728127E-3</v>
      </c>
      <c r="Y43" s="143">
        <v>1.335140599162747E-2</v>
      </c>
      <c r="Z43" s="143">
        <v>1.51315934571778E-3</v>
      </c>
      <c r="AA43" s="143">
        <v>1.335140599162747E-3</v>
      </c>
      <c r="AB43" s="143">
        <v>1.7890884028780807E-2</v>
      </c>
      <c r="AC43" s="143">
        <v>1.9582062121053622E-4</v>
      </c>
      <c r="AD43" s="143">
        <v>1.1571218526077142E-7</v>
      </c>
      <c r="AE43" s="149"/>
      <c r="AF43" s="145">
        <v>890.09373277516465</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4.9267368254259294</v>
      </c>
      <c r="F44" s="143">
        <v>0.46952886834593083</v>
      </c>
      <c r="G44" s="143">
        <v>3.0822603940588332E-3</v>
      </c>
      <c r="H44" s="143">
        <v>1.458564859597683E-3</v>
      </c>
      <c r="I44" s="143">
        <v>0.24069794039348957</v>
      </c>
      <c r="J44" s="143">
        <v>0.24069794039348957</v>
      </c>
      <c r="K44" s="143">
        <v>0.24073537250631158</v>
      </c>
      <c r="L44" s="143">
        <v>0.13479084662035418</v>
      </c>
      <c r="M44" s="143">
        <v>1.7125260706604091</v>
      </c>
      <c r="N44" s="143" t="s">
        <v>457</v>
      </c>
      <c r="O44" s="143">
        <v>1.8497265286009188E-3</v>
      </c>
      <c r="P44" s="143" t="s">
        <v>457</v>
      </c>
      <c r="Q44" s="143" t="s">
        <v>457</v>
      </c>
      <c r="R44" s="143">
        <v>9.2486326430045937E-3</v>
      </c>
      <c r="S44" s="143">
        <v>0.31445350986215614</v>
      </c>
      <c r="T44" s="143">
        <v>1.2948085700206433E-2</v>
      </c>
      <c r="U44" s="143">
        <v>1.8497265286009188E-3</v>
      </c>
      <c r="V44" s="143">
        <v>0.18497265286009187</v>
      </c>
      <c r="W44" s="143" t="s">
        <v>457</v>
      </c>
      <c r="X44" s="143">
        <v>5.5491795858027566E-3</v>
      </c>
      <c r="Y44" s="143">
        <v>9.2486326430045937E-3</v>
      </c>
      <c r="Z44" s="143" t="s">
        <v>457</v>
      </c>
      <c r="AA44" s="143" t="s">
        <v>457</v>
      </c>
      <c r="AB44" s="143">
        <v>1.479781222880735E-2</v>
      </c>
      <c r="AC44" s="143" t="s">
        <v>429</v>
      </c>
      <c r="AD44" s="143" t="s">
        <v>429</v>
      </c>
      <c r="AE44" s="149"/>
      <c r="AF44" s="145">
        <v>8010.8435949764817</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1.5441329477656236</v>
      </c>
      <c r="F45" s="143">
        <v>5.5077353550875736E-2</v>
      </c>
      <c r="G45" s="143">
        <v>2.82063394416283E-2</v>
      </c>
      <c r="H45" s="143" t="s">
        <v>457</v>
      </c>
      <c r="I45" s="143">
        <v>2.7538676775437868E-2</v>
      </c>
      <c r="J45" s="143">
        <v>2.9505725116540576E-2</v>
      </c>
      <c r="K45" s="143">
        <v>2.9505725116540576E-2</v>
      </c>
      <c r="L45" s="143">
        <v>9.1467747861275778E-3</v>
      </c>
      <c r="M45" s="143">
        <v>0.14556157724160018</v>
      </c>
      <c r="N45" s="143">
        <v>2.5571628434335166E-3</v>
      </c>
      <c r="O45" s="143">
        <v>1.9670483411027051E-4</v>
      </c>
      <c r="P45" s="143">
        <v>5.9011450233081148E-4</v>
      </c>
      <c r="Q45" s="143">
        <v>7.8681933644108204E-4</v>
      </c>
      <c r="R45" s="143">
        <v>9.835241705513525E-4</v>
      </c>
      <c r="S45" s="143">
        <v>1.7310025401703805E-2</v>
      </c>
      <c r="T45" s="143">
        <v>1.9670483411027052E-2</v>
      </c>
      <c r="U45" s="143">
        <v>1.967048341102705E-3</v>
      </c>
      <c r="V45" s="143">
        <v>2.3604580093232456E-2</v>
      </c>
      <c r="W45" s="143">
        <v>2.5571628434335166E-3</v>
      </c>
      <c r="X45" s="143" t="s">
        <v>457</v>
      </c>
      <c r="Y45" s="143" t="s">
        <v>457</v>
      </c>
      <c r="Z45" s="143" t="s">
        <v>457</v>
      </c>
      <c r="AA45" s="143" t="s">
        <v>457</v>
      </c>
      <c r="AB45" s="143" t="s">
        <v>457</v>
      </c>
      <c r="AC45" s="143">
        <v>1.5736386728821641E-3</v>
      </c>
      <c r="AD45" s="143">
        <v>7.4747836961902797E-4</v>
      </c>
      <c r="AE45" s="149"/>
      <c r="AF45" s="145">
        <v>851.89439415405968</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1.3204423423861328E-2</v>
      </c>
      <c r="J48" s="143">
        <v>0.13204423423861331</v>
      </c>
      <c r="K48" s="143">
        <v>0.33011058559653328</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2.490694</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2.9493031571999997</v>
      </c>
      <c r="AL52" s="146" t="s">
        <v>133</v>
      </c>
    </row>
    <row r="53" spans="1:38" s="2" customFormat="1" ht="26.25" customHeight="1" thickBot="1" x14ac:dyDescent="0.25">
      <c r="A53" s="70" t="s">
        <v>120</v>
      </c>
      <c r="B53" s="74" t="s">
        <v>134</v>
      </c>
      <c r="C53" s="76" t="s">
        <v>135</v>
      </c>
      <c r="D53" s="73"/>
      <c r="E53" s="143" t="s">
        <v>430</v>
      </c>
      <c r="F53" s="143">
        <v>2.9656918851915361</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1.3140302430391115</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1804.725731565537</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262.67864147399996</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0.19349750838235297</v>
      </c>
      <c r="J60" s="143">
        <v>1.93497508382353</v>
      </c>
      <c r="K60" s="143">
        <v>3.9473491710000013</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38.699501676470597</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1.591100786108857E-2</v>
      </c>
      <c r="J61" s="143">
        <v>0.15911007861088569</v>
      </c>
      <c r="K61" s="143">
        <v>0.52737298648637954</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2054022.5522781673</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2.3219701005882355E-8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38.699501676470597</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1.50790865E-2</v>
      </c>
      <c r="X63" s="143">
        <v>9.9468000000000004E-3</v>
      </c>
      <c r="Y63" s="143" t="s">
        <v>430</v>
      </c>
      <c r="Z63" s="143">
        <v>1.6542000000000002E-3</v>
      </c>
      <c r="AA63" s="143" t="s">
        <v>430</v>
      </c>
      <c r="AB63" s="143">
        <v>1.1601E-2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0.16600000000000001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3.9409800000000001E-4</v>
      </c>
      <c r="J73" s="143">
        <v>5.583055E-4</v>
      </c>
      <c r="K73" s="143">
        <v>6.5683000000000007E-4</v>
      </c>
      <c r="L73" s="143" t="s">
        <v>457</v>
      </c>
      <c r="M73" s="143" t="s">
        <v>445</v>
      </c>
      <c r="N73" s="143">
        <v>1.5552470588235294E-2</v>
      </c>
      <c r="O73" s="143">
        <v>4.0046470588235296E-4</v>
      </c>
      <c r="P73" s="143" t="s">
        <v>445</v>
      </c>
      <c r="Q73" s="143">
        <v>6.4385294117647062E-4</v>
      </c>
      <c r="R73" s="143">
        <v>2.360794117647059E-3</v>
      </c>
      <c r="S73" s="143" t="s">
        <v>445</v>
      </c>
      <c r="T73" s="143">
        <v>1.0730882352941178E-3</v>
      </c>
      <c r="U73" s="143" t="s">
        <v>445</v>
      </c>
      <c r="V73" s="143">
        <v>1.0830882352941178E-2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3.0000000000000003E-4</v>
      </c>
      <c r="O80" s="143">
        <v>2.0000000000000001E-4</v>
      </c>
      <c r="P80" s="143" t="s">
        <v>445</v>
      </c>
      <c r="Q80" s="143" t="s">
        <v>445</v>
      </c>
      <c r="R80" s="143" t="s">
        <v>445</v>
      </c>
      <c r="S80" s="143" t="s">
        <v>445</v>
      </c>
      <c r="T80" s="143" t="s">
        <v>445</v>
      </c>
      <c r="U80" s="143" t="s">
        <v>445</v>
      </c>
      <c r="V80" s="143">
        <v>3.0000000000000003E-4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10.343848899999999</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2.8799999999999999E-2</v>
      </c>
      <c r="G83" s="143" t="s">
        <v>457</v>
      </c>
      <c r="H83" s="143" t="s">
        <v>430</v>
      </c>
      <c r="I83" s="143">
        <v>0.18</v>
      </c>
      <c r="J83" s="143">
        <v>3.6</v>
      </c>
      <c r="K83" s="143">
        <v>27</v>
      </c>
      <c r="L83" s="143">
        <v>1.026E-2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3.3944577108256677</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0.92537592686429648</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1.8055472472000003</v>
      </c>
      <c r="AL86" s="146" t="s">
        <v>220</v>
      </c>
    </row>
    <row r="87" spans="1:38" s="2" customFormat="1" ht="26.25" customHeight="1" thickBot="1" x14ac:dyDescent="0.25">
      <c r="A87" s="70" t="s">
        <v>209</v>
      </c>
      <c r="B87" s="76" t="s">
        <v>221</v>
      </c>
      <c r="C87" s="80" t="s">
        <v>222</v>
      </c>
      <c r="D87" s="72"/>
      <c r="E87" s="143" t="s">
        <v>430</v>
      </c>
      <c r="F87" s="143">
        <v>5.7507626442388438E-2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0.18389574992000002</v>
      </c>
      <c r="AL87" s="146" t="s">
        <v>220</v>
      </c>
    </row>
    <row r="88" spans="1:38" s="2" customFormat="1" ht="26.25" customHeight="1" thickBot="1" x14ac:dyDescent="0.25">
      <c r="A88" s="70" t="s">
        <v>209</v>
      </c>
      <c r="B88" s="76" t="s">
        <v>223</v>
      </c>
      <c r="C88" s="80" t="s">
        <v>224</v>
      </c>
      <c r="D88" s="72"/>
      <c r="E88" s="143" t="s">
        <v>457</v>
      </c>
      <c r="F88" s="143">
        <v>1.1494117775384614</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1.7878270000000001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1.6201286510050001</v>
      </c>
      <c r="G90" s="143" t="s">
        <v>430</v>
      </c>
      <c r="H90" s="143" t="s">
        <v>430</v>
      </c>
      <c r="I90" s="143">
        <v>3.354E-2</v>
      </c>
      <c r="J90" s="143">
        <v>5.0310000000000001E-2</v>
      </c>
      <c r="K90" s="143">
        <v>6.149000000000001E-2</v>
      </c>
      <c r="L90" s="143" t="s">
        <v>430</v>
      </c>
      <c r="M90" s="143" t="s">
        <v>430</v>
      </c>
      <c r="N90" s="143">
        <v>2.6974444104296472E-4</v>
      </c>
      <c r="O90" s="143">
        <v>3.7808764542426994E-2</v>
      </c>
      <c r="P90" s="143" t="s">
        <v>445</v>
      </c>
      <c r="Q90" s="143" t="s">
        <v>445</v>
      </c>
      <c r="R90" s="143">
        <v>0.15599678518147361</v>
      </c>
      <c r="S90" s="143">
        <v>6.3204658137741259</v>
      </c>
      <c r="T90" s="143">
        <v>0.25910091038735383</v>
      </c>
      <c r="U90" s="143">
        <v>3.688673982936929E-2</v>
      </c>
      <c r="V90" s="143">
        <v>3.6577996192030962</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55.9</v>
      </c>
      <c r="AL90" s="146" t="s">
        <v>447</v>
      </c>
    </row>
    <row r="91" spans="1:38" s="2" customFormat="1" ht="26.25" customHeight="1" thickBot="1" x14ac:dyDescent="0.25">
      <c r="A91" s="70" t="s">
        <v>209</v>
      </c>
      <c r="B91" s="74" t="s">
        <v>405</v>
      </c>
      <c r="C91" s="76" t="s">
        <v>229</v>
      </c>
      <c r="D91" s="72"/>
      <c r="E91" s="143">
        <v>9.1677631079651236E-3</v>
      </c>
      <c r="F91" s="143">
        <v>2.4621071046E-2</v>
      </c>
      <c r="G91" s="143">
        <v>1.2970247174873433E-4</v>
      </c>
      <c r="H91" s="143">
        <v>2.1111042322500002E-2</v>
      </c>
      <c r="I91" s="143">
        <v>0.13957966077272493</v>
      </c>
      <c r="J91" s="143">
        <v>0.14164029805567335</v>
      </c>
      <c r="K91" s="143">
        <v>0.14206591113349784</v>
      </c>
      <c r="L91" s="143">
        <v>5.4939580020000003E-2</v>
      </c>
      <c r="M91" s="143">
        <v>0.28060067510904091</v>
      </c>
      <c r="N91" s="143">
        <v>3.367110524867805E-2</v>
      </c>
      <c r="O91" s="143">
        <v>2.7533352810724551E-2</v>
      </c>
      <c r="P91" s="143">
        <v>2.4480267846615415E-6</v>
      </c>
      <c r="Q91" s="143">
        <v>5.7120624975435975E-5</v>
      </c>
      <c r="R91" s="143">
        <v>6.6998627790736934E-4</v>
      </c>
      <c r="S91" s="143">
        <v>4.6538630227363598E-2</v>
      </c>
      <c r="T91" s="143">
        <v>1.5023330154821867E-2</v>
      </c>
      <c r="U91" s="143" t="s">
        <v>457</v>
      </c>
      <c r="V91" s="143">
        <v>2.4901332970122824E-2</v>
      </c>
      <c r="W91" s="143">
        <v>5.0869981500000004E-4</v>
      </c>
      <c r="X91" s="143">
        <v>6.0926751465000006E-4</v>
      </c>
      <c r="Y91" s="143">
        <v>2.5143270875000004E-4</v>
      </c>
      <c r="Z91" s="143">
        <v>2.5143270875000004E-4</v>
      </c>
      <c r="AA91" s="143">
        <v>2.5143270875000004E-4</v>
      </c>
      <c r="AB91" s="143">
        <v>1.3635656409000003E-3</v>
      </c>
      <c r="AC91" s="143" t="s">
        <v>457</v>
      </c>
      <c r="AD91" s="143" t="s">
        <v>457</v>
      </c>
      <c r="AE91" s="149"/>
      <c r="AF91" s="145" t="s">
        <v>430</v>
      </c>
      <c r="AG91" s="145" t="s">
        <v>430</v>
      </c>
      <c r="AH91" s="145" t="s">
        <v>430</v>
      </c>
      <c r="AI91" s="145" t="s">
        <v>430</v>
      </c>
      <c r="AJ91" s="145" t="s">
        <v>430</v>
      </c>
      <c r="AK91" s="145">
        <v>5086.9981500000004</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18.184144193197788</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5.4578936860661959E-7</v>
      </c>
      <c r="X98" s="143" t="s">
        <v>457</v>
      </c>
      <c r="Y98" s="143" t="s">
        <v>457</v>
      </c>
      <c r="Z98" s="143" t="s">
        <v>457</v>
      </c>
      <c r="AA98" s="143" t="s">
        <v>457</v>
      </c>
      <c r="AB98" s="143" t="s">
        <v>457</v>
      </c>
      <c r="AC98" s="143" t="s">
        <v>457</v>
      </c>
      <c r="AD98" s="143">
        <v>6.5363996240313735E-3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4.2330080263567084E-2</v>
      </c>
      <c r="F99" s="143">
        <v>7.4250887190917432</v>
      </c>
      <c r="G99" s="143" t="s">
        <v>430</v>
      </c>
      <c r="H99" s="143">
        <v>10.895186861538868</v>
      </c>
      <c r="I99" s="143">
        <v>0.15426163638112478</v>
      </c>
      <c r="J99" s="143">
        <v>0.23596773761071269</v>
      </c>
      <c r="K99" s="143">
        <v>0.51787555396818985</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1076.25</v>
      </c>
      <c r="AL99" s="146" t="s">
        <v>246</v>
      </c>
    </row>
    <row r="100" spans="1:38" s="2" customFormat="1" ht="26.25" customHeight="1" thickBot="1" x14ac:dyDescent="0.25">
      <c r="A100" s="70" t="s">
        <v>244</v>
      </c>
      <c r="B100" s="70" t="s">
        <v>247</v>
      </c>
      <c r="C100" s="71" t="s">
        <v>409</v>
      </c>
      <c r="D100" s="84"/>
      <c r="E100" s="143">
        <v>0.50496343279717937</v>
      </c>
      <c r="F100" s="143">
        <v>24.46248553089676</v>
      </c>
      <c r="G100" s="143" t="s">
        <v>430</v>
      </c>
      <c r="H100" s="143">
        <v>28.149024729291938</v>
      </c>
      <c r="I100" s="143">
        <v>0.28206666932823271</v>
      </c>
      <c r="J100" s="143">
        <v>0.42664373187327687</v>
      </c>
      <c r="K100" s="143">
        <v>0.93760743040388461</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5351.6224999999995</v>
      </c>
      <c r="AL100" s="146" t="s">
        <v>246</v>
      </c>
    </row>
    <row r="101" spans="1:38" s="2" customFormat="1" ht="26.25" customHeight="1" thickBot="1" x14ac:dyDescent="0.25">
      <c r="A101" s="70" t="s">
        <v>244</v>
      </c>
      <c r="B101" s="70" t="s">
        <v>248</v>
      </c>
      <c r="C101" s="71" t="s">
        <v>249</v>
      </c>
      <c r="D101" s="84"/>
      <c r="E101" s="143">
        <v>4.7936213309836287E-2</v>
      </c>
      <c r="F101" s="143">
        <v>0.33192419973210541</v>
      </c>
      <c r="G101" s="143" t="s">
        <v>430</v>
      </c>
      <c r="H101" s="143">
        <v>1.1114183782475666</v>
      </c>
      <c r="I101" s="143">
        <v>8.0672472623561642E-3</v>
      </c>
      <c r="J101" s="143">
        <v>2.4201741787068496E-2</v>
      </c>
      <c r="K101" s="143">
        <v>5.6470730836493156E-2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4429.0530000000008</v>
      </c>
      <c r="AL101" s="146" t="s">
        <v>246</v>
      </c>
    </row>
    <row r="102" spans="1:38" s="2" customFormat="1" ht="26.25" customHeight="1" thickBot="1" x14ac:dyDescent="0.25">
      <c r="A102" s="70" t="s">
        <v>244</v>
      </c>
      <c r="B102" s="70" t="s">
        <v>250</v>
      </c>
      <c r="C102" s="71" t="s">
        <v>387</v>
      </c>
      <c r="D102" s="84"/>
      <c r="E102" s="143">
        <v>2.2647537511999998E-3</v>
      </c>
      <c r="F102" s="143">
        <v>2.4715236831139746</v>
      </c>
      <c r="G102" s="143" t="s">
        <v>430</v>
      </c>
      <c r="H102" s="143">
        <v>4.6958331295217191</v>
      </c>
      <c r="I102" s="143">
        <v>8.0351000000000016E-3</v>
      </c>
      <c r="J102" s="143">
        <v>0.18154250000000002</v>
      </c>
      <c r="K102" s="143">
        <v>1.2395235</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1550.9500000000003</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1.6297805818889395E-3</v>
      </c>
      <c r="F104" s="143">
        <v>1.8108422821908241E-3</v>
      </c>
      <c r="G104" s="143" t="s">
        <v>430</v>
      </c>
      <c r="H104" s="143">
        <v>2.2303852821943082E-2</v>
      </c>
      <c r="I104" s="143">
        <v>2.4698209315068495E-5</v>
      </c>
      <c r="J104" s="143">
        <v>7.4094627945205463E-5</v>
      </c>
      <c r="K104" s="143">
        <v>1.7288746520547949E-4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11.4</v>
      </c>
      <c r="AL104" s="146" t="s">
        <v>246</v>
      </c>
    </row>
    <row r="105" spans="1:38" s="2" customFormat="1" ht="26.25" customHeight="1" thickBot="1" x14ac:dyDescent="0.25">
      <c r="A105" s="70" t="s">
        <v>244</v>
      </c>
      <c r="B105" s="70" t="s">
        <v>255</v>
      </c>
      <c r="C105" s="71" t="s">
        <v>256</v>
      </c>
      <c r="D105" s="84"/>
      <c r="E105" s="143">
        <v>3.864443411164932E-2</v>
      </c>
      <c r="F105" s="143">
        <v>0.1954051514950392</v>
      </c>
      <c r="G105" s="143" t="s">
        <v>430</v>
      </c>
      <c r="H105" s="143">
        <v>0.90538987246985525</v>
      </c>
      <c r="I105" s="143">
        <v>7.3183561643835621E-3</v>
      </c>
      <c r="J105" s="143">
        <v>1.150027397260274E-2</v>
      </c>
      <c r="K105" s="143">
        <v>2.5091506849315062E-2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106</v>
      </c>
      <c r="AL105" s="146" t="s">
        <v>246</v>
      </c>
    </row>
    <row r="106" spans="1:38" s="2" customFormat="1" ht="26.25" customHeight="1" thickBot="1" x14ac:dyDescent="0.25">
      <c r="A106" s="70" t="s">
        <v>244</v>
      </c>
      <c r="B106" s="70" t="s">
        <v>257</v>
      </c>
      <c r="C106" s="71" t="s">
        <v>258</v>
      </c>
      <c r="D106" s="84"/>
      <c r="E106" s="143">
        <v>2.1625637442410947E-3</v>
      </c>
      <c r="F106" s="143">
        <v>8.7455373219612383E-3</v>
      </c>
      <c r="G106" s="143" t="s">
        <v>430</v>
      </c>
      <c r="H106" s="143">
        <v>5.0666114218403099E-2</v>
      </c>
      <c r="I106" s="143">
        <v>4.2904109589041097E-4</v>
      </c>
      <c r="J106" s="143">
        <v>6.8646575342465744E-4</v>
      </c>
      <c r="K106" s="143">
        <v>1.4587397260273974E-3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8.6999999999999993</v>
      </c>
      <c r="AL106" s="146" t="s">
        <v>246</v>
      </c>
    </row>
    <row r="107" spans="1:38" s="2" customFormat="1" ht="26.25" customHeight="1" thickBot="1" x14ac:dyDescent="0.25">
      <c r="A107" s="70" t="s">
        <v>244</v>
      </c>
      <c r="B107" s="70" t="s">
        <v>259</v>
      </c>
      <c r="C107" s="71" t="s">
        <v>380</v>
      </c>
      <c r="D107" s="84"/>
      <c r="E107" s="143">
        <v>1.7627466163507209E-2</v>
      </c>
      <c r="F107" s="143">
        <v>0.35392499999999999</v>
      </c>
      <c r="G107" s="143" t="s">
        <v>430</v>
      </c>
      <c r="H107" s="143">
        <v>0.54390540584540181</v>
      </c>
      <c r="I107" s="143">
        <v>6.4350000000000006E-3</v>
      </c>
      <c r="J107" s="143">
        <v>8.5800000000000001E-2</v>
      </c>
      <c r="K107" s="143">
        <v>0.40755000000000002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2145</v>
      </c>
      <c r="AL107" s="146" t="s">
        <v>246</v>
      </c>
    </row>
    <row r="108" spans="1:38" s="2" customFormat="1" ht="26.25" customHeight="1" thickBot="1" x14ac:dyDescent="0.25">
      <c r="A108" s="70" t="s">
        <v>244</v>
      </c>
      <c r="B108" s="70" t="s">
        <v>260</v>
      </c>
      <c r="C108" s="71" t="s">
        <v>381</v>
      </c>
      <c r="D108" s="84"/>
      <c r="E108" s="143">
        <v>6.764746751999999E-2</v>
      </c>
      <c r="F108" s="143">
        <v>1.2441600000000002</v>
      </c>
      <c r="G108" s="143" t="s">
        <v>430</v>
      </c>
      <c r="H108" s="143">
        <v>1.39723066368</v>
      </c>
      <c r="I108" s="143">
        <v>2.3039999999999998E-2</v>
      </c>
      <c r="J108" s="143">
        <v>0.23039999999999999</v>
      </c>
      <c r="K108" s="143">
        <v>0.46079999999999999</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11520</v>
      </c>
      <c r="AL108" s="146" t="s">
        <v>246</v>
      </c>
    </row>
    <row r="109" spans="1:38" s="2" customFormat="1" ht="26.25" customHeight="1" thickBot="1" x14ac:dyDescent="0.25">
      <c r="A109" s="70" t="s">
        <v>244</v>
      </c>
      <c r="B109" s="70" t="s">
        <v>261</v>
      </c>
      <c r="C109" s="71" t="s">
        <v>382</v>
      </c>
      <c r="D109" s="84"/>
      <c r="E109" s="143">
        <v>2.4758462976000005E-2</v>
      </c>
      <c r="F109" s="143">
        <v>0.52723001999999985</v>
      </c>
      <c r="G109" s="143" t="s">
        <v>430</v>
      </c>
      <c r="H109" s="143">
        <v>0.71228193484800006</v>
      </c>
      <c r="I109" s="143">
        <v>2.1563599999999999E-2</v>
      </c>
      <c r="J109" s="143">
        <v>0.11859979999999999</v>
      </c>
      <c r="K109" s="143">
        <v>0.11859979999999999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1078.1799999999998</v>
      </c>
      <c r="AL109" s="146" t="s">
        <v>246</v>
      </c>
    </row>
    <row r="110" spans="1:38" s="2" customFormat="1" ht="26.25" customHeight="1" thickBot="1" x14ac:dyDescent="0.25">
      <c r="A110" s="70" t="s">
        <v>244</v>
      </c>
      <c r="B110" s="70" t="s">
        <v>262</v>
      </c>
      <c r="C110" s="71" t="s">
        <v>383</v>
      </c>
      <c r="D110" s="84"/>
      <c r="E110" s="143">
        <v>3.9677931561876E-3</v>
      </c>
      <c r="F110" s="143">
        <v>0.138425468</v>
      </c>
      <c r="G110" s="143" t="s">
        <v>430</v>
      </c>
      <c r="H110" s="143">
        <v>8.3179734341404812E-2</v>
      </c>
      <c r="I110" s="143">
        <v>5.7515133333333329E-3</v>
      </c>
      <c r="J110" s="143">
        <v>4.0530413333333334E-2</v>
      </c>
      <c r="K110" s="143">
        <v>4.0530413333333334E-2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283.07866666666666</v>
      </c>
      <c r="AL110" s="146" t="s">
        <v>246</v>
      </c>
    </row>
    <row r="111" spans="1:38" s="2" customFormat="1" ht="26.25" customHeight="1" thickBot="1" x14ac:dyDescent="0.25">
      <c r="A111" s="70" t="s">
        <v>244</v>
      </c>
      <c r="B111" s="70" t="s">
        <v>263</v>
      </c>
      <c r="C111" s="71" t="s">
        <v>377</v>
      </c>
      <c r="D111" s="84"/>
      <c r="E111" s="143">
        <v>6.0160584544881523E-3</v>
      </c>
      <c r="F111" s="143">
        <v>0.35607305</v>
      </c>
      <c r="G111" s="143" t="s">
        <v>430</v>
      </c>
      <c r="H111" s="143">
        <v>0.26786618494618514</v>
      </c>
      <c r="I111" s="143">
        <v>7.3353333333333335E-4</v>
      </c>
      <c r="J111" s="143">
        <v>1.4670666666666667E-3</v>
      </c>
      <c r="K111" s="143">
        <v>3.3008999999999998E-3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186.18333333333337</v>
      </c>
      <c r="AL111" s="146" t="s">
        <v>246</v>
      </c>
    </row>
    <row r="112" spans="1:38" s="2" customFormat="1" ht="26.25" customHeight="1" thickBot="1" x14ac:dyDescent="0.25">
      <c r="A112" s="70" t="s">
        <v>264</v>
      </c>
      <c r="B112" s="70" t="s">
        <v>265</v>
      </c>
      <c r="C112" s="71" t="s">
        <v>266</v>
      </c>
      <c r="D112" s="72"/>
      <c r="E112" s="143">
        <v>11.380994548707919</v>
      </c>
      <c r="F112" s="143" t="s">
        <v>430</v>
      </c>
      <c r="G112" s="143" t="s">
        <v>430</v>
      </c>
      <c r="H112" s="143">
        <v>9.9552049999999994</v>
      </c>
      <c r="I112" s="143">
        <v>0.27332999999999996</v>
      </c>
      <c r="J112" s="143">
        <v>7.1065800000000001</v>
      </c>
      <c r="K112" s="143">
        <v>7.1065800000000001</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295800000</v>
      </c>
      <c r="AL112" s="146" t="s">
        <v>438</v>
      </c>
    </row>
    <row r="113" spans="1:38" s="2" customFormat="1" ht="26.25" customHeight="1" thickBot="1" x14ac:dyDescent="0.25">
      <c r="A113" s="70" t="s">
        <v>264</v>
      </c>
      <c r="B113" s="85" t="s">
        <v>267</v>
      </c>
      <c r="C113" s="86" t="s">
        <v>268</v>
      </c>
      <c r="D113" s="72"/>
      <c r="E113" s="143">
        <v>5.2602343217909153</v>
      </c>
      <c r="F113" s="143" t="s">
        <v>457</v>
      </c>
      <c r="G113" s="143" t="s">
        <v>430</v>
      </c>
      <c r="H113" s="143">
        <v>30.457720159349389</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136717165.24654716</v>
      </c>
      <c r="AL113" s="146" t="s">
        <v>451</v>
      </c>
    </row>
    <row r="114" spans="1:38" s="2" customFormat="1" ht="26.25" customHeight="1" thickBot="1" x14ac:dyDescent="0.25">
      <c r="A114" s="70" t="s">
        <v>264</v>
      </c>
      <c r="B114" s="85" t="s">
        <v>269</v>
      </c>
      <c r="C114" s="86" t="s">
        <v>388</v>
      </c>
      <c r="D114" s="72"/>
      <c r="E114" s="143">
        <v>0.11099932462236278</v>
      </c>
      <c r="F114" s="143" t="s">
        <v>457</v>
      </c>
      <c r="G114" s="143" t="s">
        <v>430</v>
      </c>
      <c r="H114" s="143">
        <v>0.37504349999999997</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2884950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281995290.47459644</v>
      </c>
      <c r="AL115" s="146" t="s">
        <v>453</v>
      </c>
    </row>
    <row r="116" spans="1:38" s="2" customFormat="1" ht="26.25" customHeight="1" thickBot="1" x14ac:dyDescent="0.25">
      <c r="A116" s="70" t="s">
        <v>264</v>
      </c>
      <c r="B116" s="70" t="s">
        <v>272</v>
      </c>
      <c r="C116" s="76" t="s">
        <v>410</v>
      </c>
      <c r="D116" s="72"/>
      <c r="E116" s="143">
        <v>10.849854170563516</v>
      </c>
      <c r="F116" s="143" t="s">
        <v>457</v>
      </c>
      <c r="G116" s="143" t="s">
        <v>430</v>
      </c>
      <c r="H116" s="143">
        <v>12.993310360984422</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4.8140359999999998E-3</v>
      </c>
      <c r="J119" s="143">
        <v>3.8512287999999999E-2</v>
      </c>
      <c r="K119" s="143">
        <v>0.1203509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1203.509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1.00372E-2</v>
      </c>
      <c r="J120" s="143">
        <v>6.2732499999999997E-2</v>
      </c>
      <c r="K120" s="143">
        <v>0.25092999999999999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2509.3000000000002</v>
      </c>
      <c r="AL120" s="146" t="s">
        <v>450</v>
      </c>
    </row>
    <row r="121" spans="1:38" s="2" customFormat="1" ht="26.25" customHeight="1" thickBot="1" x14ac:dyDescent="0.25">
      <c r="A121" s="70" t="s">
        <v>264</v>
      </c>
      <c r="B121" s="70" t="s">
        <v>280</v>
      </c>
      <c r="C121" s="76" t="s">
        <v>281</v>
      </c>
      <c r="D121" s="73"/>
      <c r="E121" s="143" t="s">
        <v>457</v>
      </c>
      <c r="F121" s="143">
        <v>0.60780404159730894</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2.2726768333333331</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0.24145188532062739</v>
      </c>
      <c r="G125" s="143" t="s">
        <v>430</v>
      </c>
      <c r="H125" s="143" t="s">
        <v>430</v>
      </c>
      <c r="I125" s="143">
        <v>4.447775772E-5</v>
      </c>
      <c r="J125" s="143">
        <v>2.9517057395999995E-4</v>
      </c>
      <c r="K125" s="143">
        <v>6.2403641891999994E-4</v>
      </c>
      <c r="L125" s="143" t="s">
        <v>457</v>
      </c>
      <c r="M125" s="143" t="s">
        <v>430</v>
      </c>
      <c r="N125" s="143" t="s">
        <v>430</v>
      </c>
      <c r="O125" s="143" t="s">
        <v>430</v>
      </c>
      <c r="P125" s="143">
        <v>2.235484207153797E-2</v>
      </c>
      <c r="Q125" s="143" t="s">
        <v>430</v>
      </c>
      <c r="R125" s="143" t="s">
        <v>430</v>
      </c>
      <c r="S125" s="143" t="s">
        <v>430</v>
      </c>
      <c r="T125" s="143" t="s">
        <v>430</v>
      </c>
      <c r="U125" s="143" t="s">
        <v>430</v>
      </c>
      <c r="V125" s="143" t="s">
        <v>430</v>
      </c>
      <c r="W125" s="143">
        <v>8.337414196023718E-2</v>
      </c>
      <c r="X125" s="143" t="s">
        <v>430</v>
      </c>
      <c r="Y125" s="143" t="s">
        <v>430</v>
      </c>
      <c r="Z125" s="143" t="s">
        <v>430</v>
      </c>
      <c r="AA125" s="143" t="s">
        <v>430</v>
      </c>
      <c r="AB125" s="143" t="s">
        <v>430</v>
      </c>
      <c r="AC125" s="143" t="s">
        <v>430</v>
      </c>
      <c r="AD125" s="143">
        <v>2.4358862766859755E-2</v>
      </c>
      <c r="AE125" s="149"/>
      <c r="AF125" s="145" t="s">
        <v>430</v>
      </c>
      <c r="AG125" s="145" t="s">
        <v>430</v>
      </c>
      <c r="AH125" s="145" t="s">
        <v>430</v>
      </c>
      <c r="AI125" s="145" t="s">
        <v>430</v>
      </c>
      <c r="AJ125" s="145" t="s">
        <v>430</v>
      </c>
      <c r="AK125" s="145">
        <v>1347.8108400000001</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3.2058959999999997E-2</v>
      </c>
      <c r="I126" s="143" t="s">
        <v>457</v>
      </c>
      <c r="J126" s="143" t="s">
        <v>457</v>
      </c>
      <c r="K126" s="143" t="s">
        <v>457</v>
      </c>
      <c r="L126" s="143" t="s">
        <v>457</v>
      </c>
      <c r="M126" s="143">
        <v>7.4804240000000008E-2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1.097505E-2</v>
      </c>
      <c r="F129" s="143">
        <v>9.3351000000000003E-2</v>
      </c>
      <c r="G129" s="143">
        <v>5.9290500000000002E-4</v>
      </c>
      <c r="H129" s="143" t="s">
        <v>457</v>
      </c>
      <c r="I129" s="143">
        <v>5.0460000000000001E-5</v>
      </c>
      <c r="J129" s="143">
        <v>8.8305000000000002E-5</v>
      </c>
      <c r="K129" s="143">
        <v>1.2615E-4</v>
      </c>
      <c r="L129" s="143">
        <v>1.7661000000000001E-6</v>
      </c>
      <c r="M129" s="143">
        <v>8.8305000000000002E-4</v>
      </c>
      <c r="N129" s="143">
        <v>1.6399500000000001E-2</v>
      </c>
      <c r="O129" s="143">
        <v>1.2615E-3</v>
      </c>
      <c r="P129" s="143">
        <v>7.0644000000000002E-4</v>
      </c>
      <c r="Q129" s="143">
        <v>0.65081470147924225</v>
      </c>
      <c r="R129" s="143">
        <v>0.62892576609660089</v>
      </c>
      <c r="S129" s="143">
        <v>0.34699352612226253</v>
      </c>
      <c r="T129" s="143">
        <v>1.7661E-4</v>
      </c>
      <c r="U129" s="143" t="s">
        <v>445</v>
      </c>
      <c r="V129" s="143" t="s">
        <v>457</v>
      </c>
      <c r="W129" s="143">
        <v>1.0434766141795376E-2</v>
      </c>
      <c r="X129" s="143">
        <v>1.89225E-6</v>
      </c>
      <c r="Y129" s="143">
        <v>8.1997500000000006E-6</v>
      </c>
      <c r="Z129" s="143">
        <v>8.1997500000000006E-6</v>
      </c>
      <c r="AA129" s="143" t="s">
        <v>457</v>
      </c>
      <c r="AB129" s="143">
        <v>1.8291750000000003E-5</v>
      </c>
      <c r="AC129" s="143">
        <v>6.3074999999999997E-3</v>
      </c>
      <c r="AD129" s="143">
        <v>9.6757049999999997E-3</v>
      </c>
      <c r="AE129" s="149"/>
      <c r="AF129" s="145" t="s">
        <v>430</v>
      </c>
      <c r="AG129" s="145" t="s">
        <v>430</v>
      </c>
      <c r="AH129" s="145" t="s">
        <v>430</v>
      </c>
      <c r="AI129" s="145" t="s">
        <v>430</v>
      </c>
      <c r="AJ129" s="145" t="s">
        <v>430</v>
      </c>
      <c r="AK129" s="145">
        <v>12.615</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2.7505499999999996E-3</v>
      </c>
      <c r="F133" s="143">
        <v>4.3341999999999999E-5</v>
      </c>
      <c r="G133" s="143">
        <v>3.7674200000000001E-4</v>
      </c>
      <c r="H133" s="143" t="s">
        <v>457</v>
      </c>
      <c r="I133" s="143">
        <v>1.1568980000000001E-4</v>
      </c>
      <c r="J133" s="143">
        <v>1.1568980000000001E-4</v>
      </c>
      <c r="K133" s="143">
        <v>1.2855903999999999E-4</v>
      </c>
      <c r="L133" s="143" t="s">
        <v>457</v>
      </c>
      <c r="M133" s="143">
        <v>4.6676000000000004E-4</v>
      </c>
      <c r="N133" s="143">
        <v>1.0012001999999998E-4</v>
      </c>
      <c r="O133" s="143">
        <v>1.6770019999999998E-5</v>
      </c>
      <c r="P133" s="143">
        <v>4.9676600000000005E-3</v>
      </c>
      <c r="Q133" s="143">
        <v>4.5375739999999996E-5</v>
      </c>
      <c r="R133" s="143">
        <v>4.5209039999999996E-5</v>
      </c>
      <c r="S133" s="143">
        <v>4.1441620000000001E-5</v>
      </c>
      <c r="T133" s="143">
        <v>5.777821999999999E-5</v>
      </c>
      <c r="U133" s="143">
        <v>6.5946519999999991E-5</v>
      </c>
      <c r="V133" s="143">
        <v>5.3384008000000006E-4</v>
      </c>
      <c r="W133" s="143">
        <v>9.0018000000000004E-5</v>
      </c>
      <c r="X133" s="143">
        <v>4.4008799999999996E-8</v>
      </c>
      <c r="Y133" s="143">
        <v>2.4038140000000002E-8</v>
      </c>
      <c r="Z133" s="143">
        <v>2.1470960000000001E-8</v>
      </c>
      <c r="AA133" s="143">
        <v>2.330466E-8</v>
      </c>
      <c r="AB133" s="143">
        <v>1.1282256E-7</v>
      </c>
      <c r="AC133" s="143">
        <v>5.0009999999999996E-4</v>
      </c>
      <c r="AD133" s="143">
        <v>1.3669399999999999E-3</v>
      </c>
      <c r="AE133" s="149"/>
      <c r="AF133" s="145" t="s">
        <v>430</v>
      </c>
      <c r="AG133" s="145" t="s">
        <v>430</v>
      </c>
      <c r="AH133" s="145" t="s">
        <v>430</v>
      </c>
      <c r="AI133" s="145" t="s">
        <v>430</v>
      </c>
      <c r="AJ133" s="145" t="s">
        <v>430</v>
      </c>
      <c r="AK133" s="145">
        <v>3334</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0.29561760000000009</v>
      </c>
      <c r="X135" s="143">
        <v>8.8192584000000037E-5</v>
      </c>
      <c r="Y135" s="143">
        <v>3.9908376000000011E-4</v>
      </c>
      <c r="Z135" s="143">
        <v>3.9908376000000011E-4</v>
      </c>
      <c r="AA135" s="143" t="s">
        <v>457</v>
      </c>
      <c r="AB135" s="143">
        <v>8.8636010400000033E-4</v>
      </c>
      <c r="AC135" s="143" t="s">
        <v>457</v>
      </c>
      <c r="AD135" s="143">
        <v>0.50254992000000021</v>
      </c>
      <c r="AE135" s="149"/>
      <c r="AF135" s="145" t="s">
        <v>430</v>
      </c>
      <c r="AG135" s="145" t="s">
        <v>430</v>
      </c>
      <c r="AH135" s="145" t="s">
        <v>430</v>
      </c>
      <c r="AI135" s="145" t="s">
        <v>430</v>
      </c>
      <c r="AJ135" s="145" t="s">
        <v>430</v>
      </c>
      <c r="AK135" s="145">
        <v>0.98539200000000027</v>
      </c>
      <c r="AL135" s="146" t="s">
        <v>454</v>
      </c>
    </row>
    <row r="136" spans="1:38" s="2" customFormat="1" ht="26.25" customHeight="1" thickBot="1" x14ac:dyDescent="0.25">
      <c r="A136" s="70" t="s">
        <v>289</v>
      </c>
      <c r="B136" s="70" t="s">
        <v>314</v>
      </c>
      <c r="C136" s="71" t="s">
        <v>315</v>
      </c>
      <c r="D136" s="72"/>
      <c r="E136" s="143" t="s">
        <v>430</v>
      </c>
      <c r="F136" s="143">
        <v>5.5218964409999996E-3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0.37614760999999997</v>
      </c>
      <c r="J139" s="143">
        <v>0.37614760999999997</v>
      </c>
      <c r="K139" s="143">
        <v>0.37614760999999997</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4.4344805741076003</v>
      </c>
      <c r="X139" s="143">
        <v>1.3518429157768193E-2</v>
      </c>
      <c r="Y139" s="143">
        <v>1.6473737861681746E-2</v>
      </c>
      <c r="Z139" s="143">
        <v>6.2710871587085843E-3</v>
      </c>
      <c r="AA139" s="143">
        <v>9.2841952954148953E-4</v>
      </c>
      <c r="AB139" s="143">
        <v>3.7191673707700011E-2</v>
      </c>
      <c r="AC139" s="143" t="s">
        <v>457</v>
      </c>
      <c r="AD139" s="143">
        <v>5.849922064350138</v>
      </c>
      <c r="AE139" s="149"/>
      <c r="AF139" s="145" t="s">
        <v>430</v>
      </c>
      <c r="AG139" s="145" t="s">
        <v>430</v>
      </c>
      <c r="AH139" s="145" t="s">
        <v>430</v>
      </c>
      <c r="AI139" s="145" t="s">
        <v>430</v>
      </c>
      <c r="AJ139" s="145" t="s">
        <v>430</v>
      </c>
      <c r="AK139" s="145">
        <v>2.0110000000000001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105.48785735951282</v>
      </c>
      <c r="F141" s="20">
        <f t="shared" ref="F141:AJ141" si="0">SUM(F14:F140)</f>
        <v>103.71058304937176</v>
      </c>
      <c r="G141" s="20">
        <f t="shared" si="0"/>
        <v>25.079504328416999</v>
      </c>
      <c r="H141" s="20">
        <f t="shared" si="0"/>
        <v>104.31213936946941</v>
      </c>
      <c r="I141" s="20">
        <f t="shared" si="0"/>
        <v>14.744252833846167</v>
      </c>
      <c r="J141" s="20">
        <f t="shared" si="0"/>
        <v>29.216909072365198</v>
      </c>
      <c r="K141" s="20">
        <f t="shared" si="0"/>
        <v>59.982824774461285</v>
      </c>
      <c r="L141" s="20">
        <f t="shared" si="0"/>
        <v>2.6782504382598291</v>
      </c>
      <c r="M141" s="20">
        <f t="shared" si="0"/>
        <v>131.28973726154487</v>
      </c>
      <c r="N141" s="20">
        <f t="shared" si="0"/>
        <v>5.7552695151907054</v>
      </c>
      <c r="O141" s="20">
        <f t="shared" si="0"/>
        <v>0.27781631861655354</v>
      </c>
      <c r="P141" s="20">
        <f t="shared" si="0"/>
        <v>0.34133935873117355</v>
      </c>
      <c r="Q141" s="20">
        <f t="shared" si="0"/>
        <v>1.2159975383921231</v>
      </c>
      <c r="R141" s="20">
        <f>SUM(R14:R140)</f>
        <v>2.5023619537480934</v>
      </c>
      <c r="S141" s="20">
        <f t="shared" si="0"/>
        <v>18.868895973440711</v>
      </c>
      <c r="T141" s="20">
        <f t="shared" si="0"/>
        <v>10.999484371356766</v>
      </c>
      <c r="U141" s="20">
        <f t="shared" si="0"/>
        <v>3.7861887935023524</v>
      </c>
      <c r="V141" s="20">
        <f t="shared" si="0"/>
        <v>18.961504657847271</v>
      </c>
      <c r="W141" s="20">
        <f t="shared" si="0"/>
        <v>24.392242521574676</v>
      </c>
      <c r="X141" s="20">
        <f t="shared" si="0"/>
        <v>4.8577025930239532</v>
      </c>
      <c r="Y141" s="20">
        <f t="shared" si="0"/>
        <v>7.4050369354699281</v>
      </c>
      <c r="Z141" s="20">
        <f t="shared" si="0"/>
        <v>2.8051491684534091</v>
      </c>
      <c r="AA141" s="20">
        <f t="shared" si="0"/>
        <v>2.3969336860087869</v>
      </c>
      <c r="AB141" s="20">
        <f t="shared" si="0"/>
        <v>17.464822382956072</v>
      </c>
      <c r="AC141" s="20">
        <f t="shared" si="0"/>
        <v>2.7274459822437254</v>
      </c>
      <c r="AD141" s="20">
        <f t="shared" si="0"/>
        <v>10.068191761597081</v>
      </c>
      <c r="AE141" s="61"/>
      <c r="AF141" s="158">
        <f t="shared" si="0"/>
        <v>256522.17596724161</v>
      </c>
      <c r="AG141" s="158">
        <f t="shared" si="0"/>
        <v>82691.178868679068</v>
      </c>
      <c r="AH141" s="158">
        <f t="shared" si="0"/>
        <v>175395.92935596983</v>
      </c>
      <c r="AI141" s="158">
        <f t="shared" si="0"/>
        <v>9244.5317543176716</v>
      </c>
      <c r="AJ141" s="158">
        <f t="shared" si="0"/>
        <v>173.03171120491945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14.683758836697795</v>
      </c>
      <c r="F143" s="12">
        <v>4.6064685398271301</v>
      </c>
      <c r="G143" s="12">
        <v>2.4857545673188264E-2</v>
      </c>
      <c r="H143" s="12">
        <v>1.3189861318614713</v>
      </c>
      <c r="I143" s="12">
        <v>0.68352316708209582</v>
      </c>
      <c r="J143" s="12">
        <v>0.68352316708209537</v>
      </c>
      <c r="K143" s="12">
        <v>0.6835231670820956</v>
      </c>
      <c r="L143" s="12">
        <v>0.55424978468295216</v>
      </c>
      <c r="M143" s="12">
        <v>70.216069778479763</v>
      </c>
      <c r="N143" s="12">
        <v>3.6136011015838035E-2</v>
      </c>
      <c r="O143" s="12">
        <v>3.1717782830662221E-4</v>
      </c>
      <c r="P143" s="12">
        <v>1.6906924179774525E-2</v>
      </c>
      <c r="Q143" s="12">
        <v>5.0064425164742497E-4</v>
      </c>
      <c r="R143" s="12">
        <v>1.6882171636593803E-2</v>
      </c>
      <c r="S143" s="12">
        <v>1.1689085318209983E-2</v>
      </c>
      <c r="T143" s="12">
        <v>3.2743823877137788E-3</v>
      </c>
      <c r="U143" s="12">
        <v>3.669328466816054E-4</v>
      </c>
      <c r="V143" s="12">
        <v>6.2036570253714431E-2</v>
      </c>
      <c r="W143" s="12">
        <v>1.3770008</v>
      </c>
      <c r="X143" s="12">
        <v>4.1654034498500005E-2</v>
      </c>
      <c r="Y143" s="12">
        <v>4.6724553193600006E-2</v>
      </c>
      <c r="Z143" s="12">
        <v>3.6101237238099999E-2</v>
      </c>
      <c r="AA143" s="12">
        <v>4.1046440884900004E-2</v>
      </c>
      <c r="AB143" s="12">
        <v>0.16552626581510002</v>
      </c>
      <c r="AC143" s="12">
        <v>1.3764565E-3</v>
      </c>
      <c r="AD143" s="12">
        <v>2.8095710000000001E-4</v>
      </c>
      <c r="AE143" s="63"/>
      <c r="AF143" s="155">
        <v>101816.31933141155</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5.0677412156222434</v>
      </c>
      <c r="F144" s="12">
        <v>0.38114031525333625</v>
      </c>
      <c r="G144" s="12">
        <v>5.8552186883848297E-3</v>
      </c>
      <c r="H144" s="12">
        <v>6.6755748191037511E-3</v>
      </c>
      <c r="I144" s="12">
        <v>0.30805212564789602</v>
      </c>
      <c r="J144" s="12">
        <v>0.30805212564789608</v>
      </c>
      <c r="K144" s="12">
        <v>0.30805212564789602</v>
      </c>
      <c r="L144" s="12">
        <v>0.25328936881028019</v>
      </c>
      <c r="M144" s="12">
        <v>1.8426498764132011</v>
      </c>
      <c r="N144" s="12">
        <v>2.3004442158177494E-4</v>
      </c>
      <c r="O144" s="12">
        <v>2.0992539292485399E-5</v>
      </c>
      <c r="P144" s="12">
        <v>2.2112243846772275E-3</v>
      </c>
      <c r="Q144" s="12">
        <v>4.1873200342360991E-5</v>
      </c>
      <c r="R144" s="12">
        <v>3.5377414065196028E-3</v>
      </c>
      <c r="S144" s="12">
        <v>2.3726757609457421E-3</v>
      </c>
      <c r="T144" s="12">
        <v>8.5648330809088555E-5</v>
      </c>
      <c r="U144" s="12">
        <v>4.176132209975119E-5</v>
      </c>
      <c r="V144" s="12">
        <v>7.5136816306769199E-3</v>
      </c>
      <c r="W144" s="12">
        <v>0.34114250000000002</v>
      </c>
      <c r="X144" s="12">
        <v>1.02565426848E-2</v>
      </c>
      <c r="Y144" s="12">
        <v>1.14944423634E-2</v>
      </c>
      <c r="Z144" s="12">
        <v>9.0184066813000004E-3</v>
      </c>
      <c r="AA144" s="12">
        <v>9.5503935216999999E-3</v>
      </c>
      <c r="AB144" s="12">
        <v>4.0319785251200002E-2</v>
      </c>
      <c r="AC144" s="12">
        <v>3.3828560000000001E-4</v>
      </c>
      <c r="AD144" s="12">
        <v>6.2201399999999997E-5</v>
      </c>
      <c r="AE144" s="63"/>
      <c r="AF144" s="155">
        <v>17947.954274207026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14.417637818365394</v>
      </c>
      <c r="F145" s="12">
        <v>0.49961832571924741</v>
      </c>
      <c r="G145" s="12">
        <v>7.4900161500917693E-3</v>
      </c>
      <c r="H145" s="12">
        <v>9.7757286157876318E-3</v>
      </c>
      <c r="I145" s="12">
        <v>0.26204381709442054</v>
      </c>
      <c r="J145" s="12">
        <v>0.26204381709442059</v>
      </c>
      <c r="K145" s="12">
        <v>0.26204381709442054</v>
      </c>
      <c r="L145" s="12">
        <v>0.17601367787901426</v>
      </c>
      <c r="M145" s="12">
        <v>2.9255246729577786</v>
      </c>
      <c r="N145" s="12">
        <v>2.6246131838057052E-4</v>
      </c>
      <c r="O145" s="12">
        <v>2.6647383005228696E-5</v>
      </c>
      <c r="P145" s="12">
        <v>2.8218023042692183E-3</v>
      </c>
      <c r="Q145" s="12">
        <v>5.327220365617721E-5</v>
      </c>
      <c r="R145" s="12">
        <v>4.5238053387532664E-3</v>
      </c>
      <c r="S145" s="12">
        <v>3.0336727517627973E-3</v>
      </c>
      <c r="T145" s="12">
        <v>1.0692796733511753E-4</v>
      </c>
      <c r="U145" s="12">
        <v>5.3249641301897021E-5</v>
      </c>
      <c r="V145" s="12">
        <v>9.5842585637130554E-3</v>
      </c>
      <c r="W145" s="12">
        <v>0.1913436</v>
      </c>
      <c r="X145" s="12">
        <v>2.7809737251E-3</v>
      </c>
      <c r="Y145" s="12">
        <v>1.6840340893299999E-2</v>
      </c>
      <c r="Z145" s="12">
        <v>1.8817922208999999E-2</v>
      </c>
      <c r="AA145" s="12">
        <v>4.3259591282999998E-3</v>
      </c>
      <c r="AB145" s="12">
        <v>4.2765195955699997E-2</v>
      </c>
      <c r="AC145" s="12">
        <v>1.8574520000000001E-4</v>
      </c>
      <c r="AD145" s="12">
        <v>3.7593299999999998E-5</v>
      </c>
      <c r="AE145" s="63"/>
      <c r="AF145" s="155">
        <v>22935.987812813764</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2.6513499503624135E-2</v>
      </c>
      <c r="F146" s="12">
        <v>0.17452253624477879</v>
      </c>
      <c r="G146" s="12">
        <v>3.4101336480577346E-5</v>
      </c>
      <c r="H146" s="12">
        <v>2.4119365209851649E-4</v>
      </c>
      <c r="I146" s="12">
        <v>4.3057403270739848E-3</v>
      </c>
      <c r="J146" s="12">
        <v>4.3057403270739848E-3</v>
      </c>
      <c r="K146" s="12">
        <v>4.3057403270739831E-3</v>
      </c>
      <c r="L146" s="12">
        <v>6.0971324349876749E-4</v>
      </c>
      <c r="M146" s="12">
        <v>1.0950368748884212</v>
      </c>
      <c r="N146" s="12">
        <v>1.1259247304932405E-4</v>
      </c>
      <c r="O146" s="12">
        <v>7.6044122507538394E-5</v>
      </c>
      <c r="P146" s="12">
        <v>3.6554660603734505E-5</v>
      </c>
      <c r="Q146" s="12">
        <v>1.2605055380598103E-6</v>
      </c>
      <c r="R146" s="12">
        <v>3.4311813411889888E-4</v>
      </c>
      <c r="S146" s="12">
        <v>1.2849728878054344E-2</v>
      </c>
      <c r="T146" s="12">
        <v>5.3559561242035503E-4</v>
      </c>
      <c r="U146" s="12">
        <v>7.5714281343142943E-5</v>
      </c>
      <c r="V146" s="12">
        <v>7.5633802197284158E-3</v>
      </c>
      <c r="W146" s="12">
        <v>2.8595000000000001E-3</v>
      </c>
      <c r="X146" s="12">
        <v>4.0633363599999998E-5</v>
      </c>
      <c r="Y146" s="12">
        <v>5.5778792500000005E-5</v>
      </c>
      <c r="Z146" s="12">
        <v>3.0350010100000001E-5</v>
      </c>
      <c r="AA146" s="12">
        <v>6.2696867800000002E-5</v>
      </c>
      <c r="AB146" s="12">
        <v>1.8945903400000003E-4</v>
      </c>
      <c r="AC146" s="12">
        <v>2.8598000000000001E-6</v>
      </c>
      <c r="AD146" s="12">
        <v>1.3182999999999999E-6</v>
      </c>
      <c r="AE146" s="63"/>
      <c r="AF146" s="155">
        <v>186.23875642275829</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2.3773617218333873</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0.49490701124633546</v>
      </c>
      <c r="J148" s="12">
        <v>0.91567986746875607</v>
      </c>
      <c r="K148" s="12">
        <v>1.2187889510951733</v>
      </c>
      <c r="L148" s="12">
        <v>0.21828510114114552</v>
      </c>
      <c r="M148" s="12" t="s">
        <v>430</v>
      </c>
      <c r="N148" s="12">
        <v>1.2034034285423758</v>
      </c>
      <c r="O148" s="12">
        <v>5.6873544721997397E-3</v>
      </c>
      <c r="P148" s="12">
        <v>3.9322332136114717E-6</v>
      </c>
      <c r="Q148" s="12">
        <v>3.9322332136114738E-12</v>
      </c>
      <c r="R148" s="12">
        <v>0.44471039374789656</v>
      </c>
      <c r="S148" s="12">
        <v>9.7270261243815455</v>
      </c>
      <c r="T148" s="12">
        <v>7.1099193098982785E-2</v>
      </c>
      <c r="U148" s="12">
        <v>9.9466590363389458E-3</v>
      </c>
      <c r="V148" s="12">
        <v>3.932233213611469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53018.357031666848</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0.26774080451792986</v>
      </c>
      <c r="J149" s="12">
        <v>0.49132382212466319</v>
      </c>
      <c r="K149" s="12">
        <v>0.98264764424932638</v>
      </c>
      <c r="L149" s="12">
        <v>2.8248242521295996E-2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53018.357031666848</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-42.880749584176016</v>
      </c>
      <c r="F151" s="13">
        <v>-51.432301243531079</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59.58373750711624</v>
      </c>
      <c r="F152" s="14">
        <f t="shared" ref="F152:AD152" si="1">F141 + F151 + IF(AND(OR($B$4="AT",$B$4="BE",$B$4="CH",$B$4="GB",$B$4="IE",$B$4="LT",$B$4="LU",$B$4="NL"),SUM(F143:F149)&gt;0),SUM(F143:F149)-SUM(F27:F33),0)</f>
        <v>52.127080064169853</v>
      </c>
      <c r="G152" s="14">
        <f t="shared" si="1"/>
        <v>25.076736343894453</v>
      </c>
      <c r="H152" s="14">
        <f t="shared" si="1"/>
        <v>104.29510612445048</v>
      </c>
      <c r="I152" s="14">
        <f t="shared" si="1"/>
        <v>14.576786128005148</v>
      </c>
      <c r="J152" s="14">
        <f t="shared" si="1"/>
        <v>29.007875861454725</v>
      </c>
      <c r="K152" s="14">
        <f t="shared" si="1"/>
        <v>59.723319971230218</v>
      </c>
      <c r="L152" s="14">
        <f t="shared" si="1"/>
        <v>2.567221252020282</v>
      </c>
      <c r="M152" s="14">
        <f t="shared" si="1"/>
        <v>129.97926168304147</v>
      </c>
      <c r="N152" s="14">
        <f t="shared" si="1"/>
        <v>5.6759165398901263</v>
      </c>
      <c r="O152" s="14">
        <f t="shared" si="1"/>
        <v>0.2774353779676702</v>
      </c>
      <c r="P152" s="14">
        <f t="shared" si="1"/>
        <v>0.34022365476610777</v>
      </c>
      <c r="Q152" s="14">
        <f t="shared" si="1"/>
        <v>1.2159745527096222</v>
      </c>
      <c r="R152" s="14">
        <f t="shared" si="1"/>
        <v>2.4714600934183948</v>
      </c>
      <c r="S152" s="14">
        <f t="shared" si="1"/>
        <v>18.228336804617811</v>
      </c>
      <c r="T152" s="14">
        <f t="shared" si="1"/>
        <v>10.994772969419575</v>
      </c>
      <c r="U152" s="14">
        <f t="shared" si="1"/>
        <v>3.7855376680748627</v>
      </c>
      <c r="V152" s="14">
        <f t="shared" si="1"/>
        <v>18.708420199006142</v>
      </c>
      <c r="W152" s="14">
        <f t="shared" si="1"/>
        <v>24.236713121574677</v>
      </c>
      <c r="X152" s="14">
        <f t="shared" si="1"/>
        <v>4.8530687447259533</v>
      </c>
      <c r="Y152" s="14">
        <f t="shared" si="1"/>
        <v>7.3985102266793286</v>
      </c>
      <c r="Z152" s="14">
        <f t="shared" si="1"/>
        <v>2.799489645009809</v>
      </c>
      <c r="AA152" s="14">
        <f t="shared" si="1"/>
        <v>2.3924273417892867</v>
      </c>
      <c r="AB152" s="14">
        <f t="shared" si="1"/>
        <v>17.443495958204373</v>
      </c>
      <c r="AC152" s="14">
        <f t="shared" si="1"/>
        <v>2.7272913202437254</v>
      </c>
      <c r="AD152" s="14">
        <f t="shared" si="1"/>
        <v>10.068168370097082</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-42.880749584176016</v>
      </c>
      <c r="F153" s="13">
        <v>-51.432301243531079</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59.58373750711624</v>
      </c>
      <c r="F154" s="14">
        <f>F141 + F153 - IF(OR($B$6=2005,$B$6&gt;=2020),SUM(F99:F122),0) + IF(AND(OR($B$4="AT",$B$4="BE",$B$4="CH",$B$4="GB",$B$4="IE",$B$4="LT",$B$4="LU",$B$4="NL"),SUM(F143:F149)&gt;0),SUM(F143:F149)-SUM(F27:F33),0)</f>
        <v>52.127080064169853</v>
      </c>
      <c r="G154" s="14">
        <f>G141 + G153 + IF(AND(OR($B$4="AT",$B$4="BE",$B$4="CH",$B$4="GB",$B$4="IE",$B$4="LT",$B$4="LU",$B$4="NL"),SUM(G143:G149)&gt;0),SUM(G143:G149)-SUM(G27:G33),0)</f>
        <v>25.076736343894453</v>
      </c>
      <c r="H154" s="14">
        <f t="shared" ref="H154:AD154" si="2">H141 + H153 + IF(AND(OR($B$4="AT",$B$4="BE",$B$4="CH",$B$4="GB",$B$4="IE",$B$4="LT",$B$4="LU",$B$4="NL"),SUM(H143:H149)&gt;0),SUM(H143:H149)-SUM(H27:H33),0)</f>
        <v>104.29510612445048</v>
      </c>
      <c r="I154" s="14">
        <f t="shared" si="2"/>
        <v>14.576786128005148</v>
      </c>
      <c r="J154" s="14">
        <f t="shared" si="2"/>
        <v>29.007875861454725</v>
      </c>
      <c r="K154" s="14">
        <f t="shared" si="2"/>
        <v>59.723319971230218</v>
      </c>
      <c r="L154" s="14">
        <f t="shared" si="2"/>
        <v>2.567221252020282</v>
      </c>
      <c r="M154" s="14">
        <f t="shared" si="2"/>
        <v>129.97926168304147</v>
      </c>
      <c r="N154" s="14">
        <f t="shared" si="2"/>
        <v>5.6759165398901263</v>
      </c>
      <c r="O154" s="14">
        <f t="shared" si="2"/>
        <v>0.2774353779676702</v>
      </c>
      <c r="P154" s="14">
        <f t="shared" si="2"/>
        <v>0.34022365476610777</v>
      </c>
      <c r="Q154" s="14">
        <f t="shared" si="2"/>
        <v>1.2159745527096222</v>
      </c>
      <c r="R154" s="14">
        <f t="shared" si="2"/>
        <v>2.4714600934183948</v>
      </c>
      <c r="S154" s="14">
        <f t="shared" si="2"/>
        <v>18.228336804617811</v>
      </c>
      <c r="T154" s="14">
        <f t="shared" si="2"/>
        <v>10.994772969419575</v>
      </c>
      <c r="U154" s="14">
        <f t="shared" si="2"/>
        <v>3.7855376680748627</v>
      </c>
      <c r="V154" s="14">
        <f t="shared" si="2"/>
        <v>18.708420199006142</v>
      </c>
      <c r="W154" s="14">
        <f t="shared" si="2"/>
        <v>24.236713121574677</v>
      </c>
      <c r="X154" s="14">
        <f t="shared" si="2"/>
        <v>4.8530687447259533</v>
      </c>
      <c r="Y154" s="14">
        <f t="shared" si="2"/>
        <v>7.3985102266793286</v>
      </c>
      <c r="Z154" s="14">
        <f t="shared" si="2"/>
        <v>2.799489645009809</v>
      </c>
      <c r="AA154" s="14">
        <f t="shared" si="2"/>
        <v>2.3924273417892867</v>
      </c>
      <c r="AB154" s="14">
        <f t="shared" si="2"/>
        <v>17.443495958204373</v>
      </c>
      <c r="AC154" s="14">
        <f t="shared" si="2"/>
        <v>2.7272913202437254</v>
      </c>
      <c r="AD154" s="14">
        <f t="shared" si="2"/>
        <v>10.068168370097082</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7.7594258162686609</v>
      </c>
      <c r="F157" s="150">
        <v>0.29802883157779836</v>
      </c>
      <c r="G157" s="150">
        <v>0.49022448139303626</v>
      </c>
      <c r="H157" s="150" t="s">
        <v>457</v>
      </c>
      <c r="I157" s="150">
        <v>9.0786831716311869E-2</v>
      </c>
      <c r="J157" s="150">
        <v>9.0786831716311869E-2</v>
      </c>
      <c r="K157" s="150">
        <v>9.0786831716311869E-2</v>
      </c>
      <c r="L157" s="150">
        <v>4.3577679223829692E-2</v>
      </c>
      <c r="M157" s="150">
        <v>2.5305731627448291</v>
      </c>
      <c r="N157" s="150">
        <v>2.0589226013327001E-3</v>
      </c>
      <c r="O157" s="150">
        <v>1.5441919509995251E-4</v>
      </c>
      <c r="P157" s="150">
        <v>3.0883839019990502E-3</v>
      </c>
      <c r="Q157" s="150">
        <v>7.7209597549976255E-4</v>
      </c>
      <c r="R157" s="150">
        <v>5.1473065033317512E-3</v>
      </c>
      <c r="S157" s="150">
        <v>5.6620371536649262E-3</v>
      </c>
      <c r="T157" s="150">
        <v>2.0589226013327004E-4</v>
      </c>
      <c r="U157" s="150">
        <v>2.8310185768324631E-3</v>
      </c>
      <c r="V157" s="150">
        <v>0.74635944298310386</v>
      </c>
      <c r="W157" s="150" t="s">
        <v>457</v>
      </c>
      <c r="X157" s="150" t="s">
        <v>457</v>
      </c>
      <c r="Y157" s="150" t="s">
        <v>457</v>
      </c>
      <c r="Z157" s="150" t="s">
        <v>457</v>
      </c>
      <c r="AA157" s="150" t="s">
        <v>457</v>
      </c>
      <c r="AB157" s="150" t="s">
        <v>457</v>
      </c>
      <c r="AC157" s="150" t="s">
        <v>457</v>
      </c>
      <c r="AD157" s="150" t="s">
        <v>457</v>
      </c>
      <c r="AE157" s="151"/>
      <c r="AF157" s="152">
        <v>25736.532516658754</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7.7605759512194478E-2</v>
      </c>
      <c r="F158" s="150">
        <v>2.6332602290855193E-3</v>
      </c>
      <c r="G158" s="150">
        <v>4.1329913374380011E-3</v>
      </c>
      <c r="H158" s="150" t="s">
        <v>457</v>
      </c>
      <c r="I158" s="150">
        <v>4.5684890046671051E-4</v>
      </c>
      <c r="J158" s="150">
        <v>4.5684890046671051E-4</v>
      </c>
      <c r="K158" s="150">
        <v>4.5684890046671051E-4</v>
      </c>
      <c r="L158" s="150">
        <v>2.1928747222402104E-4</v>
      </c>
      <c r="M158" s="150">
        <v>4.5184081155819233E-2</v>
      </c>
      <c r="N158" s="150">
        <v>1.7378085721228054E-5</v>
      </c>
      <c r="O158" s="150">
        <v>1.3033564290921039E-6</v>
      </c>
      <c r="P158" s="150">
        <v>2.6067128581842076E-5</v>
      </c>
      <c r="Q158" s="150">
        <v>6.516782145460519E-6</v>
      </c>
      <c r="R158" s="150">
        <v>4.3445214303070137E-5</v>
      </c>
      <c r="S158" s="150">
        <v>4.7789735733377148E-5</v>
      </c>
      <c r="T158" s="150">
        <v>1.7378085721228055E-6</v>
      </c>
      <c r="U158" s="150">
        <v>2.3894867866688574E-5</v>
      </c>
      <c r="V158" s="150">
        <v>6.299556073945169E-3</v>
      </c>
      <c r="W158" s="150" t="s">
        <v>457</v>
      </c>
      <c r="X158" s="150" t="s">
        <v>457</v>
      </c>
      <c r="Y158" s="150" t="s">
        <v>457</v>
      </c>
      <c r="Z158" s="150" t="s">
        <v>457</v>
      </c>
      <c r="AA158" s="150" t="s">
        <v>457</v>
      </c>
      <c r="AB158" s="150" t="s">
        <v>457</v>
      </c>
      <c r="AC158" s="150" t="s">
        <v>457</v>
      </c>
      <c r="AD158" s="150" t="s">
        <v>457</v>
      </c>
      <c r="AE158" s="151"/>
      <c r="AF158" s="154">
        <v>217.22607151535067</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8.2982424031737825</v>
      </c>
      <c r="F159" s="150">
        <v>0.29309065829389991</v>
      </c>
      <c r="G159" s="150">
        <v>0.61348960433906408</v>
      </c>
      <c r="H159" s="150" t="s">
        <v>457</v>
      </c>
      <c r="I159" s="150">
        <v>0.24235441977783512</v>
      </c>
      <c r="J159" s="150">
        <v>0.26417411285047843</v>
      </c>
      <c r="K159" s="150">
        <v>0.26417411285047843</v>
      </c>
      <c r="L159" s="150">
        <v>5.5337949392311209E-2</v>
      </c>
      <c r="M159" s="150">
        <v>0.78055461600084131</v>
      </c>
      <c r="N159" s="150">
        <v>9.9910193210684863E-3</v>
      </c>
      <c r="O159" s="150">
        <v>1.3094237864880164E-2</v>
      </c>
      <c r="P159" s="150">
        <v>2.1821357576634528E-3</v>
      </c>
      <c r="Q159" s="150">
        <v>9.9910193210684863E-3</v>
      </c>
      <c r="R159" s="150">
        <v>1.4795587424296146E-2</v>
      </c>
      <c r="S159" s="150">
        <v>4.0307379156540042E-2</v>
      </c>
      <c r="T159" s="150">
        <v>0.90439784486617747</v>
      </c>
      <c r="U159" s="150">
        <v>3.0225433569988296E-2</v>
      </c>
      <c r="V159" s="150">
        <v>5.0109314776504446E-2</v>
      </c>
      <c r="W159" s="150">
        <v>2.1377173207242344E-2</v>
      </c>
      <c r="X159" s="150" t="s">
        <v>457</v>
      </c>
      <c r="Y159" s="150" t="s">
        <v>457</v>
      </c>
      <c r="Z159" s="150" t="s">
        <v>457</v>
      </c>
      <c r="AA159" s="150" t="s">
        <v>457</v>
      </c>
      <c r="AB159" s="150" t="s">
        <v>457</v>
      </c>
      <c r="AC159" s="150" t="s">
        <v>457</v>
      </c>
      <c r="AD159" s="150">
        <v>1.4764741018457031E-2</v>
      </c>
      <c r="AE159" s="151"/>
      <c r="AF159" s="154">
        <v>4521.4502356938137</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0.44705310537981252</v>
      </c>
      <c r="X163" s="25">
        <v>3.21878235873465</v>
      </c>
      <c r="Y163" s="25">
        <v>2.1011495952851189</v>
      </c>
      <c r="Z163" s="25">
        <v>1.0282221423735687</v>
      </c>
      <c r="AA163" s="25">
        <v>1.2070433845254938</v>
      </c>
      <c r="AB163" s="25">
        <v>7.5551974809188307</v>
      </c>
      <c r="AC163" s="25" t="s">
        <v>457</v>
      </c>
      <c r="AD163" s="25">
        <v>0.12964540056014562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0D1A-2662-4274-B73B-F22D64BB26DD}">
  <dimension ref="A1:AL170"/>
  <sheetViews>
    <sheetView zoomScale="80" zoomScaleNormal="80" workbookViewId="0">
      <pane xSplit="4" ySplit="13" topLeftCell="E149" activePane="bottomRight" state="frozen"/>
      <selection pane="topRight" activeCell="E1" sqref="E1"/>
      <selection pane="bottomLeft" activeCell="A14" sqref="A14"/>
      <selection pane="bottomRight" activeCell="G155" sqref="G15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2012</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10.525805018180002</v>
      </c>
      <c r="F14" s="143">
        <v>0.29630338004308016</v>
      </c>
      <c r="G14" s="143">
        <v>9.8447178199999996</v>
      </c>
      <c r="H14" s="143" t="s">
        <v>457</v>
      </c>
      <c r="I14" s="143">
        <v>0.43510082398755423</v>
      </c>
      <c r="J14" s="143">
        <v>0.66868146607563062</v>
      </c>
      <c r="K14" s="143">
        <v>0.80360269556121411</v>
      </c>
      <c r="L14" s="143">
        <v>9.5716500576224113E-3</v>
      </c>
      <c r="M14" s="143">
        <v>18.883883512950078</v>
      </c>
      <c r="N14" s="143">
        <v>0.54367080486853303</v>
      </c>
      <c r="O14" s="143">
        <v>6.8005544622446165E-2</v>
      </c>
      <c r="P14" s="143">
        <v>0.11022903061168034</v>
      </c>
      <c r="Q14" s="143">
        <v>0.53467459166043763</v>
      </c>
      <c r="R14" s="143">
        <v>0.33030361723206908</v>
      </c>
      <c r="S14" s="143">
        <v>0.57092264081617206</v>
      </c>
      <c r="T14" s="143">
        <v>0.77629336499499324</v>
      </c>
      <c r="U14" s="143">
        <v>1.6556358936028517</v>
      </c>
      <c r="V14" s="143">
        <v>1.5109547011815858</v>
      </c>
      <c r="W14" s="143">
        <v>0.53896190586231951</v>
      </c>
      <c r="X14" s="143">
        <v>9.8106498854838554E-5</v>
      </c>
      <c r="Y14" s="143">
        <v>2.65068552810281E-3</v>
      </c>
      <c r="Z14" s="143">
        <v>2.0937159472980697E-3</v>
      </c>
      <c r="AA14" s="143">
        <v>1.6393748547073505E-4</v>
      </c>
      <c r="AB14" s="143">
        <v>5.0064454597264539E-3</v>
      </c>
      <c r="AC14" s="143">
        <v>0.47443282233897027</v>
      </c>
      <c r="AD14" s="143">
        <v>2.2973637676695547E-4</v>
      </c>
      <c r="AE14" s="149"/>
      <c r="AF14" s="145">
        <v>1953.2504314953153</v>
      </c>
      <c r="AG14" s="145">
        <v>71598.87108162338</v>
      </c>
      <c r="AH14" s="145">
        <v>85305.031463256688</v>
      </c>
      <c r="AI14" s="145">
        <v>2548.3161790633962</v>
      </c>
      <c r="AJ14" s="145">
        <v>768.17300000000012</v>
      </c>
      <c r="AK14" s="145" t="s">
        <v>430</v>
      </c>
      <c r="AL14" s="146" t="s">
        <v>50</v>
      </c>
    </row>
    <row r="15" spans="1:38" s="1" customFormat="1" ht="26.25" customHeight="1" thickBot="1" x14ac:dyDescent="0.25">
      <c r="A15" s="70" t="s">
        <v>54</v>
      </c>
      <c r="B15" s="70" t="s">
        <v>55</v>
      </c>
      <c r="C15" s="71" t="s">
        <v>56</v>
      </c>
      <c r="D15" s="72"/>
      <c r="E15" s="143">
        <v>0.68002600000000002</v>
      </c>
      <c r="F15" s="143">
        <v>1.1770532345034012E-2</v>
      </c>
      <c r="G15" s="143">
        <v>0.42766300000000002</v>
      </c>
      <c r="H15" s="143" t="s">
        <v>457</v>
      </c>
      <c r="I15" s="143">
        <v>4.0640077596051294E-3</v>
      </c>
      <c r="J15" s="143">
        <v>4.0790694508169231E-3</v>
      </c>
      <c r="K15" s="143">
        <v>4.0992180385651536E-3</v>
      </c>
      <c r="L15" s="143">
        <v>4.9450835004772762E-4</v>
      </c>
      <c r="M15" s="143">
        <v>3.0723000000000007E-2</v>
      </c>
      <c r="N15" s="143">
        <v>2.9798855557976677E-3</v>
      </c>
      <c r="O15" s="143">
        <v>1.1882104229368352E-3</v>
      </c>
      <c r="P15" s="143">
        <v>4.4144870075477158E-4</v>
      </c>
      <c r="Q15" s="143">
        <v>1.14746722261605E-3</v>
      </c>
      <c r="R15" s="143">
        <v>4.5266297944636337E-3</v>
      </c>
      <c r="S15" s="143">
        <v>3.6760517913010998E-3</v>
      </c>
      <c r="T15" s="143">
        <v>5.9433194171205558E-3</v>
      </c>
      <c r="U15" s="143">
        <v>7.6707218731914559E-4</v>
      </c>
      <c r="V15" s="143">
        <v>4.2043708929979766E-2</v>
      </c>
      <c r="W15" s="143">
        <v>1.4593568210671728E-3</v>
      </c>
      <c r="X15" s="143">
        <v>2.7336163215184771E-6</v>
      </c>
      <c r="Y15" s="143">
        <v>4.3253983455132651E-6</v>
      </c>
      <c r="Z15" s="143">
        <v>3.4864848188693465E-6</v>
      </c>
      <c r="AA15" s="143">
        <v>3.529518222331616E-6</v>
      </c>
      <c r="AB15" s="143">
        <v>1.4075017708232704E-5</v>
      </c>
      <c r="AC15" s="143" t="s">
        <v>430</v>
      </c>
      <c r="AD15" s="143">
        <v>1.4359240607493461E-4</v>
      </c>
      <c r="AE15" s="149"/>
      <c r="AF15" s="145">
        <v>2106.9510978638555</v>
      </c>
      <c r="AG15" s="145" t="s">
        <v>445</v>
      </c>
      <c r="AH15" s="145">
        <v>2459.9227144942979</v>
      </c>
      <c r="AI15" s="145" t="s">
        <v>445</v>
      </c>
      <c r="AJ15" s="145" t="s">
        <v>445</v>
      </c>
      <c r="AK15" s="145" t="s">
        <v>430</v>
      </c>
      <c r="AL15" s="146" t="s">
        <v>50</v>
      </c>
    </row>
    <row r="16" spans="1:38" s="1" customFormat="1" ht="26.25" customHeight="1" thickBot="1" x14ac:dyDescent="0.25">
      <c r="A16" s="70" t="s">
        <v>54</v>
      </c>
      <c r="B16" s="70" t="s">
        <v>57</v>
      </c>
      <c r="C16" s="71" t="s">
        <v>58</v>
      </c>
      <c r="D16" s="72"/>
      <c r="E16" s="143">
        <v>0.18241490527472393</v>
      </c>
      <c r="F16" s="143">
        <v>2.5334806541289392E-3</v>
      </c>
      <c r="G16" s="143">
        <v>0.2355498655636605</v>
      </c>
      <c r="H16" s="143" t="s">
        <v>457</v>
      </c>
      <c r="I16" s="143">
        <v>5.078104119472894E-2</v>
      </c>
      <c r="J16" s="143">
        <v>7.2700145565915766E-2</v>
      </c>
      <c r="K16" s="143">
        <v>7.5480891286297647E-2</v>
      </c>
      <c r="L16" s="143">
        <v>1.8994219709194619E-5</v>
      </c>
      <c r="M16" s="143">
        <v>0.12838506936068059</v>
      </c>
      <c r="N16" s="143">
        <v>2.5911209378102183E-2</v>
      </c>
      <c r="O16" s="143">
        <v>1.4651056128887102E-3</v>
      </c>
      <c r="P16" s="143">
        <v>2.7360026478029566E-2</v>
      </c>
      <c r="Q16" s="143">
        <v>1.0051311903295701E-2</v>
      </c>
      <c r="R16" s="143">
        <v>5.4544963978849607E-3</v>
      </c>
      <c r="S16" s="143">
        <v>2.2942617863129042E-2</v>
      </c>
      <c r="T16" s="143">
        <v>9.951646160481999E-3</v>
      </c>
      <c r="U16" s="143">
        <v>2.6446088697000001E-3</v>
      </c>
      <c r="V16" s="143">
        <v>4.2109263320365596E-2</v>
      </c>
      <c r="W16" s="143">
        <v>2.4182132312104782E-2</v>
      </c>
      <c r="X16" s="143">
        <v>6.8872375953183004E-7</v>
      </c>
      <c r="Y16" s="143">
        <v>8.8257820671449999E-7</v>
      </c>
      <c r="Z16" s="143">
        <v>6.1426383059568997E-7</v>
      </c>
      <c r="AA16" s="143">
        <v>7.0450148919187381E-7</v>
      </c>
      <c r="AB16" s="143">
        <v>2.8900672860338938E-6</v>
      </c>
      <c r="AC16" s="143">
        <v>4.4081136650540001E-9</v>
      </c>
      <c r="AD16" s="143">
        <v>2.6047944384410003E-9</v>
      </c>
      <c r="AE16" s="149"/>
      <c r="AF16" s="145">
        <v>13.619224661173956</v>
      </c>
      <c r="AG16" s="145">
        <v>911.93409300000008</v>
      </c>
      <c r="AH16" s="145">
        <v>689.63</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4.1508158832207616E-6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2.2207570450179666</v>
      </c>
      <c r="F18" s="143">
        <v>0.5197707185875643</v>
      </c>
      <c r="G18" s="143">
        <v>1.6266659645958543</v>
      </c>
      <c r="H18" s="143" t="s">
        <v>445</v>
      </c>
      <c r="I18" s="143">
        <v>7.7809747836604715E-2</v>
      </c>
      <c r="J18" s="143">
        <v>9.6429643447898866E-2</v>
      </c>
      <c r="K18" s="143">
        <v>0.11877351818145188</v>
      </c>
      <c r="L18" s="143">
        <v>3.5064130782444976E-2</v>
      </c>
      <c r="M18" s="143">
        <v>0.7573677254809752</v>
      </c>
      <c r="N18" s="143">
        <v>5.9583666184817162E-2</v>
      </c>
      <c r="O18" s="143">
        <v>1.1171937553874907E-3</v>
      </c>
      <c r="P18" s="143">
        <v>1.1617391775011062E-2</v>
      </c>
      <c r="Q18" s="143">
        <v>3.7239812011300396E-3</v>
      </c>
      <c r="R18" s="143">
        <v>4.7666933035166323E-2</v>
      </c>
      <c r="S18" s="143">
        <v>2.6812649734314249E-2</v>
      </c>
      <c r="T18" s="143">
        <v>0.9682345720575497</v>
      </c>
      <c r="U18" s="143">
        <v>3.7239911797118315E-4</v>
      </c>
      <c r="V18" s="143">
        <v>2.9791848153830472E-2</v>
      </c>
      <c r="W18" s="143">
        <v>5.3128353764167651E-3</v>
      </c>
      <c r="X18" s="143">
        <v>7.2130036318747972E-3</v>
      </c>
      <c r="Y18" s="143">
        <v>5.6413277901647414E-2</v>
      </c>
      <c r="Z18" s="143">
        <v>6.5407473266473996E-3</v>
      </c>
      <c r="AA18" s="143">
        <v>5.7921336327627724E-3</v>
      </c>
      <c r="AB18" s="143">
        <v>7.5959162492932386E-2</v>
      </c>
      <c r="AC18" s="143" t="s">
        <v>445</v>
      </c>
      <c r="AD18" s="143" t="s">
        <v>445</v>
      </c>
      <c r="AE18" s="149"/>
      <c r="AF18" s="145">
        <v>3914.8725939019091</v>
      </c>
      <c r="AG18" s="145" t="s">
        <v>445</v>
      </c>
      <c r="AH18" s="145">
        <v>20788.712065964573</v>
      </c>
      <c r="AI18" s="145" t="s">
        <v>445</v>
      </c>
      <c r="AJ18" s="145" t="s">
        <v>445</v>
      </c>
      <c r="AK18" s="145" t="s">
        <v>430</v>
      </c>
      <c r="AL18" s="146" t="s">
        <v>50</v>
      </c>
    </row>
    <row r="19" spans="1:38" s="2" customFormat="1" ht="26.25" customHeight="1" thickBot="1" x14ac:dyDescent="0.25">
      <c r="A19" s="70" t="s">
        <v>54</v>
      </c>
      <c r="B19" s="70" t="s">
        <v>63</v>
      </c>
      <c r="C19" s="71" t="s">
        <v>64</v>
      </c>
      <c r="D19" s="72"/>
      <c r="E19" s="143">
        <v>0.3234871652740442</v>
      </c>
      <c r="F19" s="143">
        <v>8.0383865730754039E-2</v>
      </c>
      <c r="G19" s="143">
        <v>5.6644353800670524E-2</v>
      </c>
      <c r="H19" s="143" t="s">
        <v>445</v>
      </c>
      <c r="I19" s="143">
        <v>1.8180397950070742E-2</v>
      </c>
      <c r="J19" s="143">
        <v>2.2961804159132338E-2</v>
      </c>
      <c r="K19" s="143">
        <v>2.8699491610006244E-2</v>
      </c>
      <c r="L19" s="143">
        <v>8.9321089727525255E-3</v>
      </c>
      <c r="M19" s="143">
        <v>0.12754736037102729</v>
      </c>
      <c r="N19" s="143">
        <v>1.5334370807537922E-2</v>
      </c>
      <c r="O19" s="143">
        <v>2.8965563115158118E-4</v>
      </c>
      <c r="P19" s="143">
        <v>1.758383288912565E-3</v>
      </c>
      <c r="Q19" s="143">
        <v>1.2641988649107136E-3</v>
      </c>
      <c r="R19" s="143">
        <v>1.2280429186200472E-2</v>
      </c>
      <c r="S19" s="143">
        <v>6.8932307992492546E-3</v>
      </c>
      <c r="T19" s="143">
        <v>0.24867315216220565</v>
      </c>
      <c r="U19" s="143">
        <v>2.7422034557830099E-4</v>
      </c>
      <c r="V19" s="143">
        <v>9.8980485831168322E-3</v>
      </c>
      <c r="W19" s="143">
        <v>2.9399653786488997E-3</v>
      </c>
      <c r="X19" s="143">
        <v>4.0339412457518495E-3</v>
      </c>
      <c r="Y19" s="143">
        <v>2.3273829697038236E-2</v>
      </c>
      <c r="Z19" s="143">
        <v>5.012771965163287E-3</v>
      </c>
      <c r="AA19" s="143">
        <v>4.759932192181144E-3</v>
      </c>
      <c r="AB19" s="143">
        <v>3.7080475100134513E-2</v>
      </c>
      <c r="AC19" s="143" t="s">
        <v>445</v>
      </c>
      <c r="AD19" s="143" t="s">
        <v>445</v>
      </c>
      <c r="AE19" s="149"/>
      <c r="AF19" s="145">
        <v>1059.9846156807025</v>
      </c>
      <c r="AG19" s="145" t="s">
        <v>445</v>
      </c>
      <c r="AH19" s="145">
        <v>2975.4728571155661</v>
      </c>
      <c r="AI19" s="145" t="s">
        <v>445</v>
      </c>
      <c r="AJ19" s="145" t="s">
        <v>445</v>
      </c>
      <c r="AK19" s="145" t="s">
        <v>430</v>
      </c>
      <c r="AL19" s="146" t="s">
        <v>50</v>
      </c>
    </row>
    <row r="20" spans="1:38" s="2" customFormat="1" ht="26.25" customHeight="1" thickBot="1" x14ac:dyDescent="0.25">
      <c r="A20" s="70" t="s">
        <v>54</v>
      </c>
      <c r="B20" s="70" t="s">
        <v>65</v>
      </c>
      <c r="C20" s="71" t="s">
        <v>66</v>
      </c>
      <c r="D20" s="72"/>
      <c r="E20" s="143">
        <v>2.1906471307791414E-2</v>
      </c>
      <c r="F20" s="143">
        <v>4.8716256031785237E-3</v>
      </c>
      <c r="G20" s="143">
        <v>1.261930948984637E-2</v>
      </c>
      <c r="H20" s="143" t="s">
        <v>445</v>
      </c>
      <c r="I20" s="143">
        <v>2.9397435242317907E-3</v>
      </c>
      <c r="J20" s="143">
        <v>3.568481097193659E-3</v>
      </c>
      <c r="K20" s="143">
        <v>4.2857996365059069E-3</v>
      </c>
      <c r="L20" s="143">
        <v>1.0708022377491739E-3</v>
      </c>
      <c r="M20" s="143">
        <v>1.7115352725069238E-2</v>
      </c>
      <c r="N20" s="143">
        <v>3.0422841042751646E-3</v>
      </c>
      <c r="O20" s="143">
        <v>5.0162225889872893E-5</v>
      </c>
      <c r="P20" s="143">
        <v>1.5667746967145177E-4</v>
      </c>
      <c r="Q20" s="143">
        <v>1.5996794197507908E-4</v>
      </c>
      <c r="R20" s="143">
        <v>1.5179119731248073E-3</v>
      </c>
      <c r="S20" s="143">
        <v>9.5011662629788712E-4</v>
      </c>
      <c r="T20" s="143">
        <v>2.8245800059338733E-2</v>
      </c>
      <c r="U20" s="143">
        <v>3.5787150024166072E-5</v>
      </c>
      <c r="V20" s="143">
        <v>2.9140041284611263E-3</v>
      </c>
      <c r="W20" s="143">
        <v>2.202930711152754E-3</v>
      </c>
      <c r="X20" s="143">
        <v>7.4195215116255582E-4</v>
      </c>
      <c r="Y20" s="143">
        <v>2.5666017211631023E-3</v>
      </c>
      <c r="Z20" s="143">
        <v>5.553762887163991E-4</v>
      </c>
      <c r="AA20" s="143">
        <v>4.8034774972538876E-4</v>
      </c>
      <c r="AB20" s="143">
        <v>4.3442779107674455E-3</v>
      </c>
      <c r="AC20" s="143">
        <v>6.0640157657992224E-6</v>
      </c>
      <c r="AD20" s="143">
        <v>1.6627140002997869E-3</v>
      </c>
      <c r="AE20" s="149"/>
      <c r="AF20" s="145">
        <v>116.94938811367817</v>
      </c>
      <c r="AG20" s="145">
        <v>9.7806705899987456</v>
      </c>
      <c r="AH20" s="145">
        <v>118.22244026377935</v>
      </c>
      <c r="AI20" s="145" t="s">
        <v>445</v>
      </c>
      <c r="AJ20" s="145" t="s">
        <v>445</v>
      </c>
      <c r="AK20" s="145" t="s">
        <v>430</v>
      </c>
      <c r="AL20" s="146" t="s">
        <v>50</v>
      </c>
    </row>
    <row r="21" spans="1:38" s="2" customFormat="1" ht="26.25" customHeight="1" thickBot="1" x14ac:dyDescent="0.25">
      <c r="A21" s="70" t="s">
        <v>54</v>
      </c>
      <c r="B21" s="70" t="s">
        <v>67</v>
      </c>
      <c r="C21" s="71" t="s">
        <v>68</v>
      </c>
      <c r="D21" s="72"/>
      <c r="E21" s="143">
        <v>1.1545705886332234</v>
      </c>
      <c r="F21" s="143">
        <v>0.45933564244953196</v>
      </c>
      <c r="G21" s="143">
        <v>0.80736631037371653</v>
      </c>
      <c r="H21" s="143">
        <v>2.0733299321228558E-2</v>
      </c>
      <c r="I21" s="143">
        <v>0.23257857551705399</v>
      </c>
      <c r="J21" s="143">
        <v>0.26028740909796977</v>
      </c>
      <c r="K21" s="143">
        <v>0.29242499880529027</v>
      </c>
      <c r="L21" s="143">
        <v>6.3057569529833185E-2</v>
      </c>
      <c r="M21" s="143">
        <v>1.4405671443823358</v>
      </c>
      <c r="N21" s="143">
        <v>0.17789732531854949</v>
      </c>
      <c r="O21" s="143">
        <v>9.7983166691893928E-3</v>
      </c>
      <c r="P21" s="143">
        <v>1.1015585118790536E-2</v>
      </c>
      <c r="Q21" s="143">
        <v>7.730438687436161E-3</v>
      </c>
      <c r="R21" s="143">
        <v>7.1625650893871823E-2</v>
      </c>
      <c r="S21" s="143">
        <v>4.3924720639234506E-2</v>
      </c>
      <c r="T21" s="143">
        <v>0.99286956923735703</v>
      </c>
      <c r="U21" s="143">
        <v>2.4928143981316634E-3</v>
      </c>
      <c r="V21" s="143">
        <v>0.4755535432478406</v>
      </c>
      <c r="W21" s="143">
        <v>0.2203840077784481</v>
      </c>
      <c r="X21" s="143">
        <v>5.3229246468179246E-2</v>
      </c>
      <c r="Y21" s="143">
        <v>0.13362115510734324</v>
      </c>
      <c r="Z21" s="143">
        <v>3.6057368960199648E-2</v>
      </c>
      <c r="AA21" s="143">
        <v>3.0614216273463044E-2</v>
      </c>
      <c r="AB21" s="143">
        <v>0.2535219868091852</v>
      </c>
      <c r="AC21" s="143">
        <v>3.2749698154524278E-3</v>
      </c>
      <c r="AD21" s="143">
        <v>0.12977449846932196</v>
      </c>
      <c r="AE21" s="149"/>
      <c r="AF21" s="145">
        <v>4919.6814735286498</v>
      </c>
      <c r="AG21" s="145">
        <v>794.27176041240307</v>
      </c>
      <c r="AH21" s="145">
        <v>6810.0003641524136</v>
      </c>
      <c r="AI21" s="145">
        <v>560.35944111428535</v>
      </c>
      <c r="AJ21" s="145" t="s">
        <v>445</v>
      </c>
      <c r="AK21" s="145" t="s">
        <v>430</v>
      </c>
      <c r="AL21" s="146" t="s">
        <v>50</v>
      </c>
    </row>
    <row r="22" spans="1:38" s="2" customFormat="1" ht="26.25" customHeight="1" thickBot="1" x14ac:dyDescent="0.25">
      <c r="A22" s="70" t="s">
        <v>54</v>
      </c>
      <c r="B22" s="74" t="s">
        <v>69</v>
      </c>
      <c r="C22" s="71" t="s">
        <v>70</v>
      </c>
      <c r="D22" s="72"/>
      <c r="E22" s="143">
        <v>5.4754189375475901</v>
      </c>
      <c r="F22" s="143">
        <v>0.63153916726198422</v>
      </c>
      <c r="G22" s="143">
        <v>1.7622487836915135</v>
      </c>
      <c r="H22" s="143">
        <v>3.3230504635396695E-2</v>
      </c>
      <c r="I22" s="143">
        <v>0.57513802799699976</v>
      </c>
      <c r="J22" s="143">
        <v>0.6372761634739682</v>
      </c>
      <c r="K22" s="143">
        <v>0.70262981359909438</v>
      </c>
      <c r="L22" s="143">
        <v>0.11370394377230258</v>
      </c>
      <c r="M22" s="143">
        <v>3.7786954743813204</v>
      </c>
      <c r="N22" s="143">
        <v>0.5540433268520859</v>
      </c>
      <c r="O22" s="143">
        <v>1.930984020826472E-2</v>
      </c>
      <c r="P22" s="143">
        <v>2.6955399289918715E-2</v>
      </c>
      <c r="Q22" s="143">
        <v>1.9224456119466618E-2</v>
      </c>
      <c r="R22" s="143">
        <v>0.14204772346799505</v>
      </c>
      <c r="S22" s="143">
        <v>0.10564373490311019</v>
      </c>
      <c r="T22" s="143">
        <v>1.6242212524686463</v>
      </c>
      <c r="U22" s="143">
        <v>6.9040414838223646E-3</v>
      </c>
      <c r="V22" s="143">
        <v>1.1544983632673933</v>
      </c>
      <c r="W22" s="143">
        <v>7.8572107250700796E-2</v>
      </c>
      <c r="X22" s="143">
        <v>2.1882672226412887E-2</v>
      </c>
      <c r="Y22" s="143">
        <v>7.0648691096296304E-2</v>
      </c>
      <c r="Z22" s="143">
        <v>1.4257313958796364E-2</v>
      </c>
      <c r="AA22" s="143">
        <v>1.1793589206782334E-2</v>
      </c>
      <c r="AB22" s="143">
        <v>0.1185822664882879</v>
      </c>
      <c r="AC22" s="143">
        <v>1.0275786063375798E-2</v>
      </c>
      <c r="AD22" s="143">
        <v>0.28198060421465443</v>
      </c>
      <c r="AE22" s="149"/>
      <c r="AF22" s="145">
        <v>6125.3506543256362</v>
      </c>
      <c r="AG22" s="145">
        <v>3227.8227333433201</v>
      </c>
      <c r="AH22" s="145">
        <v>591.81174238554627</v>
      </c>
      <c r="AI22" s="145">
        <v>898.12174690261327</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0.11152690253304075</v>
      </c>
      <c r="X23" s="143">
        <v>2.3162627033974204E-2</v>
      </c>
      <c r="Y23" s="143">
        <v>8.4736493204206745E-2</v>
      </c>
      <c r="Z23" s="143">
        <v>1.979331206886607E-2</v>
      </c>
      <c r="AA23" s="143">
        <v>1.7830243779811208E-2</v>
      </c>
      <c r="AB23" s="143">
        <v>0.14552267608685823</v>
      </c>
      <c r="AC23" s="143">
        <v>4.5825865866031285E-3</v>
      </c>
      <c r="AD23" s="143">
        <v>1.0456178955137677E-2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1.2607146943360525</v>
      </c>
      <c r="F24" s="143">
        <v>0.53026178635638876</v>
      </c>
      <c r="G24" s="143">
        <v>0.21986680738480444</v>
      </c>
      <c r="H24" s="143">
        <v>0.14757104278049654</v>
      </c>
      <c r="I24" s="143">
        <v>0.30150373370825478</v>
      </c>
      <c r="J24" s="143">
        <v>0.32222100902566819</v>
      </c>
      <c r="K24" s="143">
        <v>0.35240369870198646</v>
      </c>
      <c r="L24" s="143">
        <v>7.9936640016466484E-2</v>
      </c>
      <c r="M24" s="143">
        <v>1.8488015036189249</v>
      </c>
      <c r="N24" s="143">
        <v>0.16191473032894421</v>
      </c>
      <c r="O24" s="143">
        <v>5.2828175690774984E-2</v>
      </c>
      <c r="P24" s="143">
        <v>7.3813199756462937E-3</v>
      </c>
      <c r="Q24" s="143">
        <v>4.6851036459162332E-3</v>
      </c>
      <c r="R24" s="143">
        <v>0.12942834707960968</v>
      </c>
      <c r="S24" s="143">
        <v>4.5700535659932623E-2</v>
      </c>
      <c r="T24" s="143">
        <v>0.7556710151876046</v>
      </c>
      <c r="U24" s="143">
        <v>2.8615916254803109E-3</v>
      </c>
      <c r="V24" s="143">
        <v>2.0831730317100559</v>
      </c>
      <c r="W24" s="143" t="s">
        <v>429</v>
      </c>
      <c r="X24" s="143" t="s">
        <v>429</v>
      </c>
      <c r="Y24" s="143" t="s">
        <v>429</v>
      </c>
      <c r="Z24" s="143" t="s">
        <v>429</v>
      </c>
      <c r="AA24" s="143" t="s">
        <v>429</v>
      </c>
      <c r="AB24" s="143" t="s">
        <v>429</v>
      </c>
      <c r="AC24" s="143" t="s">
        <v>430</v>
      </c>
      <c r="AD24" s="143" t="s">
        <v>430</v>
      </c>
      <c r="AE24" s="149"/>
      <c r="AF24" s="145">
        <v>5389.7925590369396</v>
      </c>
      <c r="AG24" s="145">
        <v>61.059329254706476</v>
      </c>
      <c r="AH24" s="145">
        <v>5590.3010941306256</v>
      </c>
      <c r="AI24" s="145">
        <v>908.94596049304209</v>
      </c>
      <c r="AJ24" s="145" t="s">
        <v>445</v>
      </c>
      <c r="AK24" s="145" t="s">
        <v>430</v>
      </c>
      <c r="AL24" s="146" t="s">
        <v>50</v>
      </c>
    </row>
    <row r="25" spans="1:38" s="2" customFormat="1" ht="26.25" customHeight="1" thickBot="1" x14ac:dyDescent="0.25">
      <c r="A25" s="70" t="s">
        <v>74</v>
      </c>
      <c r="B25" s="74" t="s">
        <v>75</v>
      </c>
      <c r="C25" s="76" t="s">
        <v>76</v>
      </c>
      <c r="D25" s="72"/>
      <c r="E25" s="143">
        <v>0.93094552346680226</v>
      </c>
      <c r="F25" s="143">
        <v>0.1230450939859464</v>
      </c>
      <c r="G25" s="143">
        <v>6.2308276328661982E-2</v>
      </c>
      <c r="H25" s="143" t="s">
        <v>457</v>
      </c>
      <c r="I25" s="143">
        <v>7.6467117060819989E-3</v>
      </c>
      <c r="J25" s="143">
        <v>7.6467117060819989E-3</v>
      </c>
      <c r="K25" s="143">
        <v>7.6467117060819989E-3</v>
      </c>
      <c r="L25" s="143">
        <v>3.6704216189193594E-3</v>
      </c>
      <c r="M25" s="143">
        <v>0.93673629502280453</v>
      </c>
      <c r="N25" s="143">
        <v>2.6169220782242659E-4</v>
      </c>
      <c r="O25" s="143">
        <v>1.9626915586681997E-5</v>
      </c>
      <c r="P25" s="143">
        <v>3.9253831173363988E-4</v>
      </c>
      <c r="Q25" s="143">
        <v>9.813457793340997E-5</v>
      </c>
      <c r="R25" s="143">
        <v>6.5423051955606657E-4</v>
      </c>
      <c r="S25" s="143">
        <v>7.1965357151167317E-4</v>
      </c>
      <c r="T25" s="143">
        <v>2.6169220782242663E-5</v>
      </c>
      <c r="U25" s="143">
        <v>3.5982678575583658E-4</v>
      </c>
      <c r="V25" s="143">
        <v>9.486342533562965E-2</v>
      </c>
      <c r="W25" s="143" t="s">
        <v>457</v>
      </c>
      <c r="X25" s="143" t="s">
        <v>457</v>
      </c>
      <c r="Y25" s="143" t="s">
        <v>457</v>
      </c>
      <c r="Z25" s="143" t="s">
        <v>457</v>
      </c>
      <c r="AA25" s="143" t="s">
        <v>457</v>
      </c>
      <c r="AB25" s="143" t="s">
        <v>457</v>
      </c>
      <c r="AC25" s="143" t="s">
        <v>430</v>
      </c>
      <c r="AD25" s="143" t="s">
        <v>430</v>
      </c>
      <c r="AE25" s="149"/>
      <c r="AF25" s="145">
        <v>3271.1525977803326</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2.2253627746594309E-2</v>
      </c>
      <c r="F26" s="143">
        <v>3.3064175668348923E-3</v>
      </c>
      <c r="G26" s="143">
        <v>1.4059606966900001E-3</v>
      </c>
      <c r="H26" s="143" t="s">
        <v>457</v>
      </c>
      <c r="I26" s="143">
        <v>1.2499650561552202E-4</v>
      </c>
      <c r="J26" s="143">
        <v>1.2499650561552202E-4</v>
      </c>
      <c r="K26" s="143">
        <v>1.2499650561552202E-4</v>
      </c>
      <c r="L26" s="143">
        <v>5.9998322695450565E-5</v>
      </c>
      <c r="M26" s="143">
        <v>2.2375846717952768E-2</v>
      </c>
      <c r="N26" s="143">
        <v>2.5335265987720337E-4</v>
      </c>
      <c r="O26" s="143">
        <v>1.8195301421527869E-6</v>
      </c>
      <c r="P26" s="143">
        <v>1.485713060989685E-5</v>
      </c>
      <c r="Q26" s="143">
        <v>2.4243382295613401E-6</v>
      </c>
      <c r="R26" s="143">
        <v>1.9120527406955792E-5</v>
      </c>
      <c r="S26" s="143">
        <v>1.9360812175556288E-5</v>
      </c>
      <c r="T26" s="143">
        <v>2.1737843912785325E-6</v>
      </c>
      <c r="U26" s="143">
        <v>8.2700668520600685E-6</v>
      </c>
      <c r="V26" s="143">
        <v>2.1667185730087045E-3</v>
      </c>
      <c r="W26" s="143" t="s">
        <v>457</v>
      </c>
      <c r="X26" s="143" t="s">
        <v>457</v>
      </c>
      <c r="Y26" s="143" t="s">
        <v>457</v>
      </c>
      <c r="Z26" s="143" t="s">
        <v>457</v>
      </c>
      <c r="AA26" s="143" t="s">
        <v>457</v>
      </c>
      <c r="AB26" s="143" t="s">
        <v>457</v>
      </c>
      <c r="AC26" s="143" t="s">
        <v>430</v>
      </c>
      <c r="AD26" s="143" t="s">
        <v>430</v>
      </c>
      <c r="AE26" s="149"/>
      <c r="AF26" s="145">
        <v>73.93157072984269</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16.00497432416714</v>
      </c>
      <c r="F27" s="143">
        <v>4.0844411479346512</v>
      </c>
      <c r="G27" s="143">
        <v>2.6802176629845284E-2</v>
      </c>
      <c r="H27" s="143">
        <v>1.1557281483308011</v>
      </c>
      <c r="I27" s="143">
        <v>0.70970146423537595</v>
      </c>
      <c r="J27" s="143">
        <v>0.70970146423537606</v>
      </c>
      <c r="K27" s="143">
        <v>0.7097014642353765</v>
      </c>
      <c r="L27" s="143">
        <v>0.57609379049298703</v>
      </c>
      <c r="M27" s="143">
        <v>63.041041638944769</v>
      </c>
      <c r="N27" s="143">
        <v>3.3404751242240495E-2</v>
      </c>
      <c r="O27" s="143">
        <v>3.0411433661592309E-4</v>
      </c>
      <c r="P27" s="143">
        <v>1.684042034938333E-2</v>
      </c>
      <c r="Q27" s="143">
        <v>4.850630785766101E-4</v>
      </c>
      <c r="R27" s="143">
        <v>1.7582567505206512E-2</v>
      </c>
      <c r="S27" s="143">
        <v>1.2129730552307021E-2</v>
      </c>
      <c r="T27" s="143">
        <v>3.0639412662922354E-3</v>
      </c>
      <c r="U27" s="143">
        <v>3.6189748392137391E-4</v>
      </c>
      <c r="V27" s="143">
        <v>6.1446579266190217E-2</v>
      </c>
      <c r="W27" s="143">
        <v>1.3816087000000001</v>
      </c>
      <c r="X27" s="143">
        <v>4.6772581833399995E-2</v>
      </c>
      <c r="Y27" s="143">
        <v>5.2457345481900002E-2</v>
      </c>
      <c r="Z27" s="143">
        <v>4.0644484409100005E-2</v>
      </c>
      <c r="AA27" s="143">
        <v>4.5629078425000004E-2</v>
      </c>
      <c r="AB27" s="143">
        <v>0.18550349014940001</v>
      </c>
      <c r="AC27" s="143">
        <v>1.3811219E-3</v>
      </c>
      <c r="AD27" s="143">
        <v>2.8951399999999999E-4</v>
      </c>
      <c r="AE27" s="149"/>
      <c r="AF27" s="145">
        <v>104120.10480045094</v>
      </c>
      <c r="AG27" s="145" t="s">
        <v>430</v>
      </c>
      <c r="AH27" s="145" t="s">
        <v>445</v>
      </c>
      <c r="AI27" s="145">
        <v>2404.3295514526062</v>
      </c>
      <c r="AJ27" s="145" t="s">
        <v>445</v>
      </c>
      <c r="AK27" s="145" t="s">
        <v>430</v>
      </c>
      <c r="AL27" s="146" t="s">
        <v>50</v>
      </c>
    </row>
    <row r="28" spans="1:38" s="2" customFormat="1" ht="26.25" customHeight="1" thickBot="1" x14ac:dyDescent="0.25">
      <c r="A28" s="70" t="s">
        <v>79</v>
      </c>
      <c r="B28" s="70" t="s">
        <v>82</v>
      </c>
      <c r="C28" s="71" t="s">
        <v>83</v>
      </c>
      <c r="D28" s="72"/>
      <c r="E28" s="143">
        <v>5.3393062639323006</v>
      </c>
      <c r="F28" s="143">
        <v>0.36013766230462796</v>
      </c>
      <c r="G28" s="143">
        <v>6.0333014444361446E-3</v>
      </c>
      <c r="H28" s="143">
        <v>7.1329671808989074E-3</v>
      </c>
      <c r="I28" s="143">
        <v>0.29059676893160774</v>
      </c>
      <c r="J28" s="143">
        <v>0.2905967689316078</v>
      </c>
      <c r="K28" s="143">
        <v>0.29059676893160774</v>
      </c>
      <c r="L28" s="143">
        <v>0.24099955125597813</v>
      </c>
      <c r="M28" s="143">
        <v>1.7708946779443278</v>
      </c>
      <c r="N28" s="143">
        <v>2.3519626288780038E-4</v>
      </c>
      <c r="O28" s="143">
        <v>2.1757969184751715E-5</v>
      </c>
      <c r="P28" s="143">
        <v>2.2941574430349553E-3</v>
      </c>
      <c r="Q28" s="143">
        <v>4.3418440045113626E-5</v>
      </c>
      <c r="R28" s="143">
        <v>3.6718477255518137E-3</v>
      </c>
      <c r="S28" s="143">
        <v>2.462566293698361E-3</v>
      </c>
      <c r="T28" s="143">
        <v>8.849435160485402E-5</v>
      </c>
      <c r="U28" s="143">
        <v>4.3320941720723814E-5</v>
      </c>
      <c r="V28" s="143">
        <v>7.7948445599985931E-3</v>
      </c>
      <c r="W28" s="143">
        <v>0.33305899999999999</v>
      </c>
      <c r="X28" s="143">
        <v>1.0653745768000001E-2</v>
      </c>
      <c r="Y28" s="143">
        <v>1.1939568176699999E-2</v>
      </c>
      <c r="Z28" s="143">
        <v>9.3677063878000004E-3</v>
      </c>
      <c r="AA28" s="143">
        <v>9.9200505926000018E-3</v>
      </c>
      <c r="AB28" s="143">
        <v>4.188107092510001E-2</v>
      </c>
      <c r="AC28" s="143">
        <v>3.3154380000000001E-4</v>
      </c>
      <c r="AD28" s="143">
        <v>6.1533100000000002E-5</v>
      </c>
      <c r="AE28" s="149"/>
      <c r="AF28" s="145">
        <v>18634.71660655961</v>
      </c>
      <c r="AG28" s="145" t="s">
        <v>430</v>
      </c>
      <c r="AH28" s="145" t="s">
        <v>445</v>
      </c>
      <c r="AI28" s="145">
        <v>452.92538084994715</v>
      </c>
      <c r="AJ28" s="145" t="s">
        <v>445</v>
      </c>
      <c r="AK28" s="145" t="s">
        <v>430</v>
      </c>
      <c r="AL28" s="146" t="s">
        <v>50</v>
      </c>
    </row>
    <row r="29" spans="1:38" s="2" customFormat="1" ht="26.25" customHeight="1" thickBot="1" x14ac:dyDescent="0.25">
      <c r="A29" s="70" t="s">
        <v>79</v>
      </c>
      <c r="B29" s="70" t="s">
        <v>84</v>
      </c>
      <c r="C29" s="71" t="s">
        <v>85</v>
      </c>
      <c r="D29" s="72"/>
      <c r="E29" s="143">
        <v>14.06829672876505</v>
      </c>
      <c r="F29" s="143">
        <v>0.47586359432451991</v>
      </c>
      <c r="G29" s="143">
        <v>7.4333506997688904E-3</v>
      </c>
      <c r="H29" s="143">
        <v>1.0706356769471039E-2</v>
      </c>
      <c r="I29" s="143">
        <v>0.25041436994284694</v>
      </c>
      <c r="J29" s="143">
        <v>0.25041436994284688</v>
      </c>
      <c r="K29" s="143">
        <v>0.25041436994284699</v>
      </c>
      <c r="L29" s="143">
        <v>0.16905937796474627</v>
      </c>
      <c r="M29" s="143">
        <v>2.9131623705697183</v>
      </c>
      <c r="N29" s="143">
        <v>2.6490681875045537E-4</v>
      </c>
      <c r="O29" s="143">
        <v>2.6647559611510933E-5</v>
      </c>
      <c r="P29" s="143">
        <v>2.8214154287773711E-3</v>
      </c>
      <c r="Q29" s="143">
        <v>5.3269312102679571E-5</v>
      </c>
      <c r="R29" s="143">
        <v>4.5229365616220431E-3</v>
      </c>
      <c r="S29" s="143">
        <v>3.0330990926896052E-3</v>
      </c>
      <c r="T29" s="143">
        <v>1.0697734525117828E-4</v>
      </c>
      <c r="U29" s="143">
        <v>5.3243504982337262E-5</v>
      </c>
      <c r="V29" s="143">
        <v>9.5830566832104391E-3</v>
      </c>
      <c r="W29" s="143">
        <v>0.18669269999999999</v>
      </c>
      <c r="X29" s="143">
        <v>2.7706471973000003E-3</v>
      </c>
      <c r="Y29" s="143">
        <v>1.67778080255E-2</v>
      </c>
      <c r="Z29" s="143">
        <v>1.87480460324E-2</v>
      </c>
      <c r="AA29" s="143">
        <v>4.3098956396999998E-3</v>
      </c>
      <c r="AB29" s="143">
        <v>4.2606396894899999E-2</v>
      </c>
      <c r="AC29" s="143">
        <v>1.7808489999999999E-4</v>
      </c>
      <c r="AD29" s="143">
        <v>3.59812E-5</v>
      </c>
      <c r="AE29" s="149"/>
      <c r="AF29" s="145">
        <v>22961.267347427896</v>
      </c>
      <c r="AG29" s="145" t="s">
        <v>430</v>
      </c>
      <c r="AH29" s="145" t="s">
        <v>445</v>
      </c>
      <c r="AI29" s="145">
        <v>558.18053166004358</v>
      </c>
      <c r="AJ29" s="145" t="s">
        <v>445</v>
      </c>
      <c r="AK29" s="145" t="s">
        <v>430</v>
      </c>
      <c r="AL29" s="146" t="s">
        <v>50</v>
      </c>
    </row>
    <row r="30" spans="1:38" s="2" customFormat="1" ht="26.25" customHeight="1" thickBot="1" x14ac:dyDescent="0.25">
      <c r="A30" s="70" t="s">
        <v>79</v>
      </c>
      <c r="B30" s="70" t="s">
        <v>86</v>
      </c>
      <c r="C30" s="71" t="s">
        <v>87</v>
      </c>
      <c r="D30" s="72"/>
      <c r="E30" s="143">
        <v>2.3211884239563007E-2</v>
      </c>
      <c r="F30" s="143">
        <v>0.13897881859311306</v>
      </c>
      <c r="G30" s="143">
        <v>3.2667043579145512E-5</v>
      </c>
      <c r="H30" s="143">
        <v>2.155411560801262E-4</v>
      </c>
      <c r="I30" s="143">
        <v>3.7108965909882388E-3</v>
      </c>
      <c r="J30" s="143">
        <v>3.7108965909882392E-3</v>
      </c>
      <c r="K30" s="143">
        <v>3.710896590988241E-3</v>
      </c>
      <c r="L30" s="143">
        <v>5.2999017232398444E-4</v>
      </c>
      <c r="M30" s="143">
        <v>0.93766694268570161</v>
      </c>
      <c r="N30" s="143">
        <v>1.011487543709749E-4</v>
      </c>
      <c r="O30" s="143">
        <v>6.5602875950657779E-5</v>
      </c>
      <c r="P30" s="143">
        <v>3.2845746253872134E-5</v>
      </c>
      <c r="Q30" s="143">
        <v>1.1326119397886948E-6</v>
      </c>
      <c r="R30" s="143">
        <v>2.9682822473190779E-4</v>
      </c>
      <c r="S30" s="143">
        <v>1.1080934229573734E-2</v>
      </c>
      <c r="T30" s="143">
        <v>4.621913372021014E-4</v>
      </c>
      <c r="U30" s="143">
        <v>6.5318455769411592E-5</v>
      </c>
      <c r="V30" s="143">
        <v>6.5268855932285605E-3</v>
      </c>
      <c r="W30" s="143">
        <v>2.5108999999999999E-3</v>
      </c>
      <c r="X30" s="143">
        <v>3.6083954000000003E-5</v>
      </c>
      <c r="Y30" s="143">
        <v>4.8931680399999996E-5</v>
      </c>
      <c r="Z30" s="143">
        <v>2.7111298299999998E-5</v>
      </c>
      <c r="AA30" s="143">
        <v>5.4889284400000006E-5</v>
      </c>
      <c r="AB30" s="143">
        <v>1.6701621710000001E-4</v>
      </c>
      <c r="AC30" s="143">
        <v>2.5106000000000002E-6</v>
      </c>
      <c r="AD30" s="143">
        <v>1.1203000000000001E-6</v>
      </c>
      <c r="AE30" s="149"/>
      <c r="AF30" s="145">
        <v>166.70437311413454</v>
      </c>
      <c r="AG30" s="145" t="s">
        <v>430</v>
      </c>
      <c r="AH30" s="145" t="s">
        <v>445</v>
      </c>
      <c r="AI30" s="145">
        <v>3.6656399572221745</v>
      </c>
      <c r="AJ30" s="145" t="s">
        <v>445</v>
      </c>
      <c r="AK30" s="145" t="s">
        <v>430</v>
      </c>
      <c r="AL30" s="146" t="s">
        <v>50</v>
      </c>
    </row>
    <row r="31" spans="1:38" s="2" customFormat="1" ht="26.25" customHeight="1" thickBot="1" x14ac:dyDescent="0.25">
      <c r="A31" s="70" t="s">
        <v>79</v>
      </c>
      <c r="B31" s="70" t="s">
        <v>88</v>
      </c>
      <c r="C31" s="71" t="s">
        <v>89</v>
      </c>
      <c r="D31" s="72"/>
      <c r="E31" s="143" t="s">
        <v>430</v>
      </c>
      <c r="F31" s="143">
        <v>2.2734480639423724</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0.50802395101887332</v>
      </c>
      <c r="J32" s="143">
        <v>0.93952649915995778</v>
      </c>
      <c r="K32" s="143">
        <v>1.2510510134809742</v>
      </c>
      <c r="L32" s="143">
        <v>0.22406323651444252</v>
      </c>
      <c r="M32" s="143" t="s">
        <v>430</v>
      </c>
      <c r="N32" s="143">
        <v>1.2328918947594125</v>
      </c>
      <c r="O32" s="143">
        <v>5.8309273727815067E-3</v>
      </c>
      <c r="P32" s="143" t="s">
        <v>430</v>
      </c>
      <c r="Q32" s="143">
        <v>4.0360521638724663E-12</v>
      </c>
      <c r="R32" s="143">
        <v>0.45556280681646172</v>
      </c>
      <c r="S32" s="143">
        <v>9.9640208454654822</v>
      </c>
      <c r="T32" s="143">
        <v>7.2862641754288485E-2</v>
      </c>
      <c r="U32" s="143">
        <v>1.0210571843127483E-2</v>
      </c>
      <c r="V32" s="143">
        <v>4.0360521638724656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54557.76603942299</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0.27389731887936347</v>
      </c>
      <c r="J33" s="143">
        <v>0.50257903285530026</v>
      </c>
      <c r="K33" s="143">
        <v>1.0051580657106005</v>
      </c>
      <c r="L33" s="143">
        <v>2.8583207736190414E-2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54557.76603942299</v>
      </c>
      <c r="AL33" s="146" t="s">
        <v>431</v>
      </c>
    </row>
    <row r="34" spans="1:38" s="2" customFormat="1" ht="26.25" customHeight="1" thickBot="1" x14ac:dyDescent="0.25">
      <c r="A34" s="70" t="s">
        <v>71</v>
      </c>
      <c r="B34" s="70" t="s">
        <v>94</v>
      </c>
      <c r="C34" s="71" t="s">
        <v>95</v>
      </c>
      <c r="D34" s="72"/>
      <c r="E34" s="143">
        <v>1.9484051016060859</v>
      </c>
      <c r="F34" s="143">
        <v>0.17290236111580726</v>
      </c>
      <c r="G34" s="143">
        <v>5.8152349153855934E-2</v>
      </c>
      <c r="H34" s="143">
        <v>2.6028312426035498E-4</v>
      </c>
      <c r="I34" s="143">
        <v>5.0941125748098059E-2</v>
      </c>
      <c r="J34" s="143">
        <v>5.3543956990701601E-2</v>
      </c>
      <c r="K34" s="143">
        <v>5.6518621267962803E-2</v>
      </c>
      <c r="L34" s="143">
        <v>3.6737103824175818E-2</v>
      </c>
      <c r="M34" s="143">
        <v>0.39786134708368548</v>
      </c>
      <c r="N34" s="143" t="s">
        <v>457</v>
      </c>
      <c r="O34" s="143">
        <v>3.7183303465765003E-4</v>
      </c>
      <c r="P34" s="143" t="s">
        <v>457</v>
      </c>
      <c r="Q34" s="143" t="s">
        <v>457</v>
      </c>
      <c r="R34" s="143">
        <v>1.8591651732882501E-3</v>
      </c>
      <c r="S34" s="143">
        <v>6.3211615891800493E-2</v>
      </c>
      <c r="T34" s="143">
        <v>2.6028312426035504E-3</v>
      </c>
      <c r="U34" s="143">
        <v>3.7183303465765003E-4</v>
      </c>
      <c r="V34" s="143">
        <v>3.7183303465765004E-2</v>
      </c>
      <c r="W34" s="143">
        <v>1.5727966232558364E-2</v>
      </c>
      <c r="X34" s="143">
        <v>1.1154991039729499E-3</v>
      </c>
      <c r="Y34" s="143">
        <v>1.8591651732882501E-3</v>
      </c>
      <c r="Z34" s="143">
        <v>1.6865852466427639E-3</v>
      </c>
      <c r="AA34" s="143">
        <v>3.8772074635465818E-4</v>
      </c>
      <c r="AB34" s="143">
        <v>5.0489702702586226E-3</v>
      </c>
      <c r="AC34" s="143" t="s">
        <v>430</v>
      </c>
      <c r="AD34" s="143" t="s">
        <v>430</v>
      </c>
      <c r="AE34" s="149"/>
      <c r="AF34" s="145">
        <v>1610.3441444076091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4.4927967240873006</v>
      </c>
      <c r="F36" s="143">
        <v>0.16025262200566168</v>
      </c>
      <c r="G36" s="143">
        <v>8.9508938143570277E-2</v>
      </c>
      <c r="H36" s="143" t="s">
        <v>457</v>
      </c>
      <c r="I36" s="143">
        <v>8.0126311002830838E-2</v>
      </c>
      <c r="J36" s="143">
        <v>8.5849618931604463E-2</v>
      </c>
      <c r="K36" s="143">
        <v>8.5849618931604463E-2</v>
      </c>
      <c r="L36" s="143">
        <v>2.6613381868797387E-2</v>
      </c>
      <c r="M36" s="143">
        <v>0.4235247867292487</v>
      </c>
      <c r="N36" s="143">
        <v>7.4403003074057202E-3</v>
      </c>
      <c r="O36" s="143">
        <v>5.7233079287736307E-4</v>
      </c>
      <c r="P36" s="143">
        <v>1.7169923786320889E-3</v>
      </c>
      <c r="Q36" s="143">
        <v>2.2893231715094523E-3</v>
      </c>
      <c r="R36" s="143">
        <v>2.8616539643868152E-3</v>
      </c>
      <c r="S36" s="143">
        <v>5.0365109773207947E-2</v>
      </c>
      <c r="T36" s="143">
        <v>5.7233079287736306E-2</v>
      </c>
      <c r="U36" s="143">
        <v>5.7233079287736304E-3</v>
      </c>
      <c r="V36" s="143">
        <v>6.8679695145283562E-2</v>
      </c>
      <c r="W36" s="143">
        <v>7.4403003074057202E-3</v>
      </c>
      <c r="X36" s="143" t="s">
        <v>457</v>
      </c>
      <c r="Y36" s="143" t="s">
        <v>457</v>
      </c>
      <c r="Z36" s="143" t="s">
        <v>457</v>
      </c>
      <c r="AA36" s="143" t="s">
        <v>457</v>
      </c>
      <c r="AB36" s="143" t="s">
        <v>457</v>
      </c>
      <c r="AC36" s="143">
        <v>4.5786463430189045E-3</v>
      </c>
      <c r="AD36" s="143">
        <v>2.1748570129339795E-3</v>
      </c>
      <c r="AE36" s="149"/>
      <c r="AF36" s="145">
        <v>2478.6650326074355</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0.11765014809473603</v>
      </c>
      <c r="F37" s="143">
        <v>3.9216716031578681E-3</v>
      </c>
      <c r="G37" s="143">
        <v>2.4299788590277044E-4</v>
      </c>
      <c r="H37" s="143" t="s">
        <v>457</v>
      </c>
      <c r="I37" s="143">
        <v>4.9020895039473351E-4</v>
      </c>
      <c r="J37" s="143">
        <v>4.9020895039473351E-4</v>
      </c>
      <c r="K37" s="143">
        <v>4.9020895039473351E-4</v>
      </c>
      <c r="L37" s="143">
        <v>1.225522375986834E-5</v>
      </c>
      <c r="M37" s="143">
        <v>1.1765014809473605E-2</v>
      </c>
      <c r="N37" s="143">
        <v>3.6765671279605014E-6</v>
      </c>
      <c r="O37" s="143">
        <v>6.1276118799341698E-7</v>
      </c>
      <c r="P37" s="143">
        <v>2.4510447519736681E-4</v>
      </c>
      <c r="Q37" s="143">
        <v>2.9412537023684011E-4</v>
      </c>
      <c r="R37" s="143">
        <v>1.8627940114999876E-6</v>
      </c>
      <c r="S37" s="143">
        <v>1.8627940114999876E-7</v>
      </c>
      <c r="T37" s="143">
        <v>1.2500328235065704E-6</v>
      </c>
      <c r="U37" s="143">
        <v>2.6961492271710342E-5</v>
      </c>
      <c r="V37" s="143">
        <v>3.6765671279605014E-6</v>
      </c>
      <c r="W37" s="143">
        <v>1.2255223759868338E-3</v>
      </c>
      <c r="X37" s="143" t="s">
        <v>457</v>
      </c>
      <c r="Y37" s="143" t="s">
        <v>457</v>
      </c>
      <c r="Z37" s="143" t="s">
        <v>457</v>
      </c>
      <c r="AA37" s="143" t="s">
        <v>457</v>
      </c>
      <c r="AB37" s="143" t="s">
        <v>457</v>
      </c>
      <c r="AC37" s="143" t="s">
        <v>457</v>
      </c>
      <c r="AD37" s="143" t="s">
        <v>457</v>
      </c>
      <c r="AE37" s="149"/>
      <c r="AF37" s="145" t="s">
        <v>445</v>
      </c>
      <c r="AG37" s="145" t="s">
        <v>430</v>
      </c>
      <c r="AH37" s="145">
        <v>2451.0447519736676</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2.8714651596956462</v>
      </c>
      <c r="F39" s="143">
        <v>0.57250225272316191</v>
      </c>
      <c r="G39" s="143">
        <v>0.58509860254223878</v>
      </c>
      <c r="H39" s="143">
        <v>2.9608842871223427E-2</v>
      </c>
      <c r="I39" s="143">
        <v>0.28080645040244306</v>
      </c>
      <c r="J39" s="143">
        <v>0.3544087534396031</v>
      </c>
      <c r="K39" s="143">
        <v>0.4433717082814107</v>
      </c>
      <c r="L39" s="143">
        <v>0.13906546746720266</v>
      </c>
      <c r="M39" s="143">
        <v>1.3486431001429779</v>
      </c>
      <c r="N39" s="143">
        <v>0.25477263382840415</v>
      </c>
      <c r="O39" s="143">
        <v>1.4787559742019354E-2</v>
      </c>
      <c r="P39" s="143">
        <v>3.718502321836134E-3</v>
      </c>
      <c r="Q39" s="143">
        <v>1.6526785420439172E-2</v>
      </c>
      <c r="R39" s="143">
        <v>0.20501464340037556</v>
      </c>
      <c r="S39" s="143">
        <v>0.1096835787049168</v>
      </c>
      <c r="T39" s="143">
        <v>3.7875436706427266</v>
      </c>
      <c r="U39" s="143">
        <v>2.9084705567965627E-3</v>
      </c>
      <c r="V39" s="143">
        <v>0.53945025726473372</v>
      </c>
      <c r="W39" s="143">
        <v>0.17673054185222573</v>
      </c>
      <c r="X39" s="143">
        <v>4.8605249402718612E-2</v>
      </c>
      <c r="Y39" s="143">
        <v>0.28332170744961083</v>
      </c>
      <c r="Z39" s="143">
        <v>4.8520400384592884E-2</v>
      </c>
      <c r="AA39" s="143">
        <v>4.4448687851389945E-2</v>
      </c>
      <c r="AB39" s="143">
        <v>0.42489604508831225</v>
      </c>
      <c r="AC39" s="143">
        <v>7.2044858003859381E-3</v>
      </c>
      <c r="AD39" s="143">
        <v>7.4945266406935159E-6</v>
      </c>
      <c r="AE39" s="149"/>
      <c r="AF39" s="145">
        <v>14859.314304404541</v>
      </c>
      <c r="AG39" s="145" t="s">
        <v>445</v>
      </c>
      <c r="AH39" s="145">
        <v>17844.370533447302</v>
      </c>
      <c r="AI39" s="145">
        <v>800.23899651955207</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5.1639537401388944</v>
      </c>
      <c r="F41" s="143">
        <v>9.7278493076776495</v>
      </c>
      <c r="G41" s="143">
        <v>7.618072051137756</v>
      </c>
      <c r="H41" s="143">
        <v>6.1586841847771745E-2</v>
      </c>
      <c r="I41" s="143">
        <v>8.1912127218446393</v>
      </c>
      <c r="J41" s="143">
        <v>8.3190119838242005</v>
      </c>
      <c r="K41" s="143">
        <v>9.1106601747644262</v>
      </c>
      <c r="L41" s="143">
        <v>0.55713278557669088</v>
      </c>
      <c r="M41" s="143">
        <v>23.465888084661049</v>
      </c>
      <c r="N41" s="143">
        <v>2.5163956447810563</v>
      </c>
      <c r="O41" s="143">
        <v>4.3733633331711048E-2</v>
      </c>
      <c r="P41" s="143">
        <v>0.10518380241694104</v>
      </c>
      <c r="Q41" s="143">
        <v>5.1259091478306859E-2</v>
      </c>
      <c r="R41" s="143">
        <v>0.24800752284844269</v>
      </c>
      <c r="S41" s="143">
        <v>0.43793339840827922</v>
      </c>
      <c r="T41" s="143">
        <v>0.24524590200697388</v>
      </c>
      <c r="U41" s="143">
        <v>2.294529583604636</v>
      </c>
      <c r="V41" s="143">
        <v>4.8119468642965453</v>
      </c>
      <c r="W41" s="143">
        <v>15.984637135184256</v>
      </c>
      <c r="X41" s="143">
        <v>4.4899900352162474</v>
      </c>
      <c r="Y41" s="143">
        <v>6.3953321454353631</v>
      </c>
      <c r="Z41" s="143">
        <v>2.5195695554824904</v>
      </c>
      <c r="AA41" s="143">
        <v>2.1609256115973383</v>
      </c>
      <c r="AB41" s="143">
        <v>15.565817347731439</v>
      </c>
      <c r="AC41" s="143">
        <v>1.7627292160740576E-2</v>
      </c>
      <c r="AD41" s="143">
        <v>3.249295089114439</v>
      </c>
      <c r="AE41" s="149"/>
      <c r="AF41" s="145">
        <v>38107.226830716405</v>
      </c>
      <c r="AG41" s="145">
        <v>19113.222060077122</v>
      </c>
      <c r="AH41" s="145">
        <v>25141.484683763712</v>
      </c>
      <c r="AI41" s="145">
        <v>1155.4188966985519</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8.4816087713396673E-2</v>
      </c>
      <c r="F43" s="143">
        <v>8.4816087713396673E-3</v>
      </c>
      <c r="G43" s="143">
        <v>3.0628575660067513E-2</v>
      </c>
      <c r="H43" s="143" t="s">
        <v>457</v>
      </c>
      <c r="I43" s="143">
        <v>1.3994654472710451E-2</v>
      </c>
      <c r="J43" s="143">
        <v>1.8235458858380283E-2</v>
      </c>
      <c r="K43" s="143">
        <v>2.332442412118408E-2</v>
      </c>
      <c r="L43" s="143">
        <v>7.8370065047178531E-3</v>
      </c>
      <c r="M43" s="143">
        <v>3.3926435085358669E-2</v>
      </c>
      <c r="N43" s="143">
        <v>1.3570574034143466E-2</v>
      </c>
      <c r="O43" s="143">
        <v>2.5444826314018998E-4</v>
      </c>
      <c r="P43" s="143">
        <v>8.4816087713396668E-5</v>
      </c>
      <c r="Q43" s="143">
        <v>8.4816087713396663E-4</v>
      </c>
      <c r="R43" s="143">
        <v>1.0856459227314774E-2</v>
      </c>
      <c r="S43" s="143">
        <v>6.1067583153645603E-3</v>
      </c>
      <c r="T43" s="143">
        <v>0.22052182805483131</v>
      </c>
      <c r="U43" s="143">
        <v>8.4816087713396668E-5</v>
      </c>
      <c r="V43" s="143">
        <v>6.785287017071733E-3</v>
      </c>
      <c r="W43" s="143">
        <v>5.0889652628038004E-3</v>
      </c>
      <c r="X43" s="143">
        <v>1.6115056665545364E-3</v>
      </c>
      <c r="Y43" s="143">
        <v>1.2722413157009501E-2</v>
      </c>
      <c r="Z43" s="143">
        <v>1.4418734911277433E-3</v>
      </c>
      <c r="AA43" s="143">
        <v>1.2722413157009501E-3</v>
      </c>
      <c r="AB43" s="143">
        <v>1.7048033630392728E-2</v>
      </c>
      <c r="AC43" s="143">
        <v>1.8659539296947265E-4</v>
      </c>
      <c r="AD43" s="143">
        <v>1.1026091402741568E-7</v>
      </c>
      <c r="AE43" s="149"/>
      <c r="AF43" s="145">
        <v>848.16087713396666</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4.400376821851709</v>
      </c>
      <c r="F44" s="143">
        <v>0.4109706692940216</v>
      </c>
      <c r="G44" s="143">
        <v>2.9370532373365E-2</v>
      </c>
      <c r="H44" s="143">
        <v>1.3925829907875955E-3</v>
      </c>
      <c r="I44" s="143">
        <v>0.20750004407246936</v>
      </c>
      <c r="J44" s="143">
        <v>0.20750004407246936</v>
      </c>
      <c r="K44" s="143">
        <v>0.20753331969093677</v>
      </c>
      <c r="L44" s="143">
        <v>0.11620002468058285</v>
      </c>
      <c r="M44" s="143">
        <v>1.5682815904454361</v>
      </c>
      <c r="N44" s="143" t="s">
        <v>457</v>
      </c>
      <c r="O44" s="143">
        <v>1.7625847898789938E-3</v>
      </c>
      <c r="P44" s="143" t="s">
        <v>457</v>
      </c>
      <c r="Q44" s="143" t="s">
        <v>457</v>
      </c>
      <c r="R44" s="143">
        <v>8.8129239493949692E-3</v>
      </c>
      <c r="S44" s="143">
        <v>0.29963941427942892</v>
      </c>
      <c r="T44" s="143">
        <v>1.2338093529152957E-2</v>
      </c>
      <c r="U44" s="143">
        <v>1.7625847898789938E-3</v>
      </c>
      <c r="V44" s="143">
        <v>0.17625847898789937</v>
      </c>
      <c r="W44" s="143" t="s">
        <v>457</v>
      </c>
      <c r="X44" s="143">
        <v>5.2877543696369812E-3</v>
      </c>
      <c r="Y44" s="143">
        <v>8.8129239493949692E-3</v>
      </c>
      <c r="Z44" s="143" t="s">
        <v>457</v>
      </c>
      <c r="AA44" s="143" t="s">
        <v>457</v>
      </c>
      <c r="AB44" s="143">
        <v>1.410067831903195E-2</v>
      </c>
      <c r="AC44" s="143" t="s">
        <v>429</v>
      </c>
      <c r="AD44" s="143" t="s">
        <v>429</v>
      </c>
      <c r="AE44" s="149"/>
      <c r="AF44" s="145">
        <v>7633.4478942057003</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1.7093744785799583</v>
      </c>
      <c r="F45" s="143">
        <v>6.0971318981195954E-2</v>
      </c>
      <c r="G45" s="143">
        <v>3.4055467866397543E-2</v>
      </c>
      <c r="H45" s="143" t="s">
        <v>457</v>
      </c>
      <c r="I45" s="143">
        <v>3.0485659490597977E-2</v>
      </c>
      <c r="J45" s="143">
        <v>3.2663206597069269E-2</v>
      </c>
      <c r="K45" s="143">
        <v>3.2663206597069269E-2</v>
      </c>
      <c r="L45" s="143">
        <v>1.0125594045091474E-2</v>
      </c>
      <c r="M45" s="143">
        <v>0.16113848587887505</v>
      </c>
      <c r="N45" s="143">
        <v>2.8308112384126702E-3</v>
      </c>
      <c r="O45" s="143">
        <v>2.1775471064712848E-4</v>
      </c>
      <c r="P45" s="143">
        <v>6.5326413194138531E-4</v>
      </c>
      <c r="Q45" s="143">
        <v>8.7101884258851392E-4</v>
      </c>
      <c r="R45" s="143">
        <v>1.0887735532356423E-3</v>
      </c>
      <c r="S45" s="143">
        <v>1.9162414536947305E-2</v>
      </c>
      <c r="T45" s="143">
        <v>2.1775471064712847E-2</v>
      </c>
      <c r="U45" s="143">
        <v>2.1775471064712846E-3</v>
      </c>
      <c r="V45" s="143">
        <v>2.6130565277655414E-2</v>
      </c>
      <c r="W45" s="143">
        <v>2.8308112384126702E-3</v>
      </c>
      <c r="X45" s="143" t="s">
        <v>457</v>
      </c>
      <c r="Y45" s="143" t="s">
        <v>457</v>
      </c>
      <c r="Z45" s="143" t="s">
        <v>457</v>
      </c>
      <c r="AA45" s="143" t="s">
        <v>457</v>
      </c>
      <c r="AB45" s="143" t="s">
        <v>457</v>
      </c>
      <c r="AC45" s="143">
        <v>1.7420376851770278E-3</v>
      </c>
      <c r="AD45" s="143">
        <v>8.2746790045908818E-4</v>
      </c>
      <c r="AE45" s="149"/>
      <c r="AF45" s="145">
        <v>943.05774507268393</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1.3315869808748569E-2</v>
      </c>
      <c r="J48" s="143">
        <v>0.13315869808748571</v>
      </c>
      <c r="K48" s="143">
        <v>0.33289674521871426</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2.4807100000000002</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3.0683153904</v>
      </c>
      <c r="AL52" s="146" t="s">
        <v>133</v>
      </c>
    </row>
    <row r="53" spans="1:38" s="2" customFormat="1" ht="26.25" customHeight="1" thickBot="1" x14ac:dyDescent="0.25">
      <c r="A53" s="70" t="s">
        <v>120</v>
      </c>
      <c r="B53" s="74" t="s">
        <v>134</v>
      </c>
      <c r="C53" s="76" t="s">
        <v>135</v>
      </c>
      <c r="D53" s="73"/>
      <c r="E53" s="143" t="s">
        <v>430</v>
      </c>
      <c r="F53" s="143">
        <v>2.5987828364666132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1.1948269006351082</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2189.0657199999996</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282.41460963073331</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0.17493271529411764</v>
      </c>
      <c r="J60" s="143">
        <v>1.7493271529411765</v>
      </c>
      <c r="K60" s="143">
        <v>3.5686273920000002</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34.986543058823528</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2.2373875764566422E-2</v>
      </c>
      <c r="J61" s="143">
        <v>0.2237387576456642</v>
      </c>
      <c r="K61" s="143">
        <v>0.74399920191108615</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1767042.8998116842</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2.0991925835294119E-8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34.986543058823528</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1.33827068E-2</v>
      </c>
      <c r="X63" s="143">
        <v>1.0499399999999999E-2</v>
      </c>
      <c r="Y63" s="143" t="s">
        <v>430</v>
      </c>
      <c r="Z63" s="143">
        <v>1.7461E-3</v>
      </c>
      <c r="AA63" s="143" t="s">
        <v>430</v>
      </c>
      <c r="AB63" s="143">
        <v>1.2245499999999999E-2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0.21084999999999998</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1.7247600000000002E-4</v>
      </c>
      <c r="J73" s="143">
        <v>2.4434100000000002E-4</v>
      </c>
      <c r="K73" s="143">
        <v>2.8746000000000002E-4</v>
      </c>
      <c r="L73" s="143" t="s">
        <v>457</v>
      </c>
      <c r="M73" s="143" t="s">
        <v>445</v>
      </c>
      <c r="N73" s="143">
        <v>6.8614117647058824E-3</v>
      </c>
      <c r="O73" s="143">
        <v>2.3147189542483662E-4</v>
      </c>
      <c r="P73" s="143" t="s">
        <v>445</v>
      </c>
      <c r="Q73" s="143">
        <v>2.8172549019607848E-4</v>
      </c>
      <c r="R73" s="143">
        <v>1.0329934640522878E-3</v>
      </c>
      <c r="S73" s="143" t="s">
        <v>445</v>
      </c>
      <c r="T73" s="143">
        <v>4.6954248366013076E-4</v>
      </c>
      <c r="U73" s="143" t="s">
        <v>445</v>
      </c>
      <c r="V73" s="143">
        <v>4.7954248366013068E-3</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3.0000000000000003E-4</v>
      </c>
      <c r="O80" s="143">
        <v>2.0000000000000001E-4</v>
      </c>
      <c r="P80" s="143" t="s">
        <v>445</v>
      </c>
      <c r="Q80" s="143" t="s">
        <v>445</v>
      </c>
      <c r="R80" s="143" t="s">
        <v>445</v>
      </c>
      <c r="S80" s="143" t="s">
        <v>445</v>
      </c>
      <c r="T80" s="143" t="s">
        <v>445</v>
      </c>
      <c r="U80" s="143" t="s">
        <v>445</v>
      </c>
      <c r="V80" s="143">
        <v>3.0000000000000003E-4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10.367589399999998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3.04E-2</v>
      </c>
      <c r="G83" s="143" t="s">
        <v>457</v>
      </c>
      <c r="H83" s="143" t="s">
        <v>430</v>
      </c>
      <c r="I83" s="143">
        <v>0.19</v>
      </c>
      <c r="J83" s="143">
        <v>3.8</v>
      </c>
      <c r="K83" s="143">
        <v>28.5</v>
      </c>
      <c r="L83" s="143">
        <v>1.0829999999999999E-2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1.9</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3.2589372654770887</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1.0043117483286959</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1.979128</v>
      </c>
      <c r="AL86" s="146" t="s">
        <v>220</v>
      </c>
    </row>
    <row r="87" spans="1:38" s="2" customFormat="1" ht="26.25" customHeight="1" thickBot="1" x14ac:dyDescent="0.25">
      <c r="A87" s="70" t="s">
        <v>209</v>
      </c>
      <c r="B87" s="76" t="s">
        <v>221</v>
      </c>
      <c r="C87" s="80" t="s">
        <v>222</v>
      </c>
      <c r="D87" s="72"/>
      <c r="E87" s="143" t="s">
        <v>430</v>
      </c>
      <c r="F87" s="143">
        <v>7.4657819593848998E-2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0.23873800000000001</v>
      </c>
      <c r="AL87" s="146" t="s">
        <v>220</v>
      </c>
    </row>
    <row r="88" spans="1:38" s="2" customFormat="1" ht="26.25" customHeight="1" thickBot="1" x14ac:dyDescent="0.25">
      <c r="A88" s="70" t="s">
        <v>209</v>
      </c>
      <c r="B88" s="76" t="s">
        <v>223</v>
      </c>
      <c r="C88" s="80" t="s">
        <v>224</v>
      </c>
      <c r="D88" s="72"/>
      <c r="E88" s="143" t="s">
        <v>457</v>
      </c>
      <c r="F88" s="143">
        <v>1.2243004483809525</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1.2172307142857142</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1.500605148</v>
      </c>
      <c r="G90" s="143" t="s">
        <v>430</v>
      </c>
      <c r="H90" s="143" t="s">
        <v>430</v>
      </c>
      <c r="I90" s="143">
        <v>3.5220000000000001E-2</v>
      </c>
      <c r="J90" s="143">
        <v>5.2830000000000002E-2</v>
      </c>
      <c r="K90" s="143">
        <v>6.4570000000000002E-2</v>
      </c>
      <c r="L90" s="143" t="s">
        <v>430</v>
      </c>
      <c r="M90" s="143" t="s">
        <v>430</v>
      </c>
      <c r="N90" s="143">
        <v>2.6242845138077151E-4</v>
      </c>
      <c r="O90" s="143">
        <v>3.7049236480599983E-2</v>
      </c>
      <c r="P90" s="143" t="s">
        <v>445</v>
      </c>
      <c r="Q90" s="143" t="s">
        <v>445</v>
      </c>
      <c r="R90" s="143">
        <v>0.15176585140092819</v>
      </c>
      <c r="S90" s="143">
        <v>6.1494429176521956</v>
      </c>
      <c r="T90" s="143">
        <v>0.25207359381122901</v>
      </c>
      <c r="U90" s="143">
        <v>3.5886300279177802E-2</v>
      </c>
      <c r="V90" s="143">
        <v>3.5585930364946834</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58.7</v>
      </c>
      <c r="AL90" s="146" t="s">
        <v>447</v>
      </c>
    </row>
    <row r="91" spans="1:38" s="2" customFormat="1" ht="26.25" customHeight="1" thickBot="1" x14ac:dyDescent="0.25">
      <c r="A91" s="70" t="s">
        <v>209</v>
      </c>
      <c r="B91" s="74" t="s">
        <v>405</v>
      </c>
      <c r="C91" s="76" t="s">
        <v>229</v>
      </c>
      <c r="D91" s="72"/>
      <c r="E91" s="143">
        <v>8.4109617234729029E-3</v>
      </c>
      <c r="F91" s="143">
        <v>2.2587468283600001E-2</v>
      </c>
      <c r="G91" s="143">
        <v>1.2386183249296835E-4</v>
      </c>
      <c r="H91" s="143">
        <v>1.9367354003500002E-2</v>
      </c>
      <c r="I91" s="143">
        <v>0.12813473129347178</v>
      </c>
      <c r="J91" s="143">
        <v>0.13010257590374086</v>
      </c>
      <c r="K91" s="143">
        <v>0.1305090231752658</v>
      </c>
      <c r="L91" s="143">
        <v>5.0401788732000005E-2</v>
      </c>
      <c r="M91" s="143">
        <v>0.2574357082195049</v>
      </c>
      <c r="N91" s="143">
        <v>3.2154859825989132E-2</v>
      </c>
      <c r="O91" s="143">
        <v>2.5261594866691925E-2</v>
      </c>
      <c r="P91" s="143">
        <v>2.3377895536752301E-6</v>
      </c>
      <c r="Q91" s="143">
        <v>5.4548422919088706E-5</v>
      </c>
      <c r="R91" s="143">
        <v>6.3981608837427348E-4</v>
      </c>
      <c r="S91" s="143">
        <v>4.3411044573575482E-2</v>
      </c>
      <c r="T91" s="143">
        <v>1.3830862737565914E-2</v>
      </c>
      <c r="U91" s="143" t="s">
        <v>457</v>
      </c>
      <c r="V91" s="143">
        <v>2.3264048655904562E-2</v>
      </c>
      <c r="W91" s="143">
        <v>4.6668322900000013E-4</v>
      </c>
      <c r="X91" s="143">
        <v>5.6319736418999997E-4</v>
      </c>
      <c r="Y91" s="143">
        <v>2.3281208105000001E-4</v>
      </c>
      <c r="Z91" s="143">
        <v>2.3281208105000001E-4</v>
      </c>
      <c r="AA91" s="143">
        <v>2.3281208105000001E-4</v>
      </c>
      <c r="AB91" s="143">
        <v>1.26163360734E-3</v>
      </c>
      <c r="AC91" s="143" t="s">
        <v>457</v>
      </c>
      <c r="AD91" s="143" t="s">
        <v>457</v>
      </c>
      <c r="AE91" s="149"/>
      <c r="AF91" s="145" t="s">
        <v>430</v>
      </c>
      <c r="AG91" s="145" t="s">
        <v>430</v>
      </c>
      <c r="AH91" s="145" t="s">
        <v>430</v>
      </c>
      <c r="AI91" s="145" t="s">
        <v>430</v>
      </c>
      <c r="AJ91" s="145" t="s">
        <v>430</v>
      </c>
      <c r="AK91" s="145">
        <v>4666.8322900000003</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20.412176916762792</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1.720462802741903E-7</v>
      </c>
      <c r="X98" s="143" t="s">
        <v>457</v>
      </c>
      <c r="Y98" s="143" t="s">
        <v>457</v>
      </c>
      <c r="Z98" s="143" t="s">
        <v>457</v>
      </c>
      <c r="AA98" s="143" t="s">
        <v>457</v>
      </c>
      <c r="AB98" s="143" t="s">
        <v>457</v>
      </c>
      <c r="AC98" s="143" t="s">
        <v>457</v>
      </c>
      <c r="AD98" s="143">
        <v>2.0604344943016802E-3</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4.2609966380085337E-2</v>
      </c>
      <c r="F99" s="143">
        <v>7.4812659168527578</v>
      </c>
      <c r="G99" s="143" t="s">
        <v>430</v>
      </c>
      <c r="H99" s="143">
        <v>10.967465593763935</v>
      </c>
      <c r="I99" s="143">
        <v>0.15831939794214217</v>
      </c>
      <c r="J99" s="143">
        <v>0.24213727403648336</v>
      </c>
      <c r="K99" s="143">
        <v>0.53145076013665249</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1100.55</v>
      </c>
      <c r="AL99" s="146" t="s">
        <v>246</v>
      </c>
    </row>
    <row r="100" spans="1:38" s="2" customFormat="1" ht="26.25" customHeight="1" thickBot="1" x14ac:dyDescent="0.25">
      <c r="A100" s="70" t="s">
        <v>244</v>
      </c>
      <c r="B100" s="70" t="s">
        <v>247</v>
      </c>
      <c r="C100" s="71" t="s">
        <v>409</v>
      </c>
      <c r="D100" s="84"/>
      <c r="E100" s="143">
        <v>0.54064985453242653</v>
      </c>
      <c r="F100" s="143">
        <v>25.594556572589948</v>
      </c>
      <c r="G100" s="143" t="s">
        <v>430</v>
      </c>
      <c r="H100" s="143">
        <v>30.042651515563918</v>
      </c>
      <c r="I100" s="143">
        <v>0.29935496099185127</v>
      </c>
      <c r="J100" s="143">
        <v>0.4534880782353935</v>
      </c>
      <c r="K100" s="143">
        <v>0.99562004507883106</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5590.45</v>
      </c>
      <c r="AL100" s="146" t="s">
        <v>246</v>
      </c>
    </row>
    <row r="101" spans="1:38" s="2" customFormat="1" ht="26.25" customHeight="1" thickBot="1" x14ac:dyDescent="0.25">
      <c r="A101" s="70" t="s">
        <v>244</v>
      </c>
      <c r="B101" s="70" t="s">
        <v>248</v>
      </c>
      <c r="C101" s="71" t="s">
        <v>249</v>
      </c>
      <c r="D101" s="84"/>
      <c r="E101" s="143">
        <v>5.0239153026415816E-2</v>
      </c>
      <c r="F101" s="143">
        <v>0.35970861979678714</v>
      </c>
      <c r="G101" s="143" t="s">
        <v>430</v>
      </c>
      <c r="H101" s="143">
        <v>1.1648128653852801</v>
      </c>
      <c r="I101" s="143">
        <v>8.7384318726682914E-3</v>
      </c>
      <c r="J101" s="143">
        <v>2.6215295618004873E-2</v>
      </c>
      <c r="K101" s="143">
        <v>6.1169023108678069E-2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4842.565125219814</v>
      </c>
      <c r="AL101" s="146" t="s">
        <v>246</v>
      </c>
    </row>
    <row r="102" spans="1:38" s="2" customFormat="1" ht="26.25" customHeight="1" thickBot="1" x14ac:dyDescent="0.25">
      <c r="A102" s="70" t="s">
        <v>244</v>
      </c>
      <c r="B102" s="70" t="s">
        <v>250</v>
      </c>
      <c r="C102" s="71" t="s">
        <v>387</v>
      </c>
      <c r="D102" s="84"/>
      <c r="E102" s="143">
        <v>2.2286018070857136E-3</v>
      </c>
      <c r="F102" s="143">
        <v>2.4395875221667644</v>
      </c>
      <c r="G102" s="143" t="s">
        <v>430</v>
      </c>
      <c r="H102" s="143">
        <v>4.6426062399225358</v>
      </c>
      <c r="I102" s="143">
        <v>7.9246999999999998E-3</v>
      </c>
      <c r="J102" s="143">
        <v>0.17943900000000002</v>
      </c>
      <c r="K102" s="143">
        <v>1.2297985</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1532.25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1.4725210520575504E-3</v>
      </c>
      <c r="F104" s="143">
        <v>1.6361118865408316E-3</v>
      </c>
      <c r="G104" s="143" t="s">
        <v>430</v>
      </c>
      <c r="H104" s="143">
        <v>2.0151726672457342E-2</v>
      </c>
      <c r="I104" s="143">
        <v>2.231504876712329E-5</v>
      </c>
      <c r="J104" s="143">
        <v>6.6945146301369853E-5</v>
      </c>
      <c r="K104" s="143">
        <v>1.5620534136986301E-4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10.3</v>
      </c>
      <c r="AL104" s="146" t="s">
        <v>246</v>
      </c>
    </row>
    <row r="105" spans="1:38" s="2" customFormat="1" ht="26.25" customHeight="1" thickBot="1" x14ac:dyDescent="0.25">
      <c r="A105" s="70" t="s">
        <v>244</v>
      </c>
      <c r="B105" s="70" t="s">
        <v>255</v>
      </c>
      <c r="C105" s="71" t="s">
        <v>256</v>
      </c>
      <c r="D105" s="84"/>
      <c r="E105" s="143">
        <v>4.0503741790606028E-2</v>
      </c>
      <c r="F105" s="143">
        <v>0.20480672010470619</v>
      </c>
      <c r="G105" s="143" t="s">
        <v>430</v>
      </c>
      <c r="H105" s="143">
        <v>0.94895108331510303</v>
      </c>
      <c r="I105" s="143">
        <v>7.6704657534246573E-3</v>
      </c>
      <c r="J105" s="143">
        <v>1.2053589041095891E-2</v>
      </c>
      <c r="K105" s="143">
        <v>2.6298739726027393E-2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111.1</v>
      </c>
      <c r="AL105" s="146" t="s">
        <v>246</v>
      </c>
    </row>
    <row r="106" spans="1:38" s="2" customFormat="1" ht="26.25" customHeight="1" thickBot="1" x14ac:dyDescent="0.25">
      <c r="A106" s="70" t="s">
        <v>244</v>
      </c>
      <c r="B106" s="70" t="s">
        <v>257</v>
      </c>
      <c r="C106" s="71" t="s">
        <v>258</v>
      </c>
      <c r="D106" s="84"/>
      <c r="E106" s="143">
        <v>2.4359913440876709E-3</v>
      </c>
      <c r="F106" s="143">
        <v>9.8512949143931237E-3</v>
      </c>
      <c r="G106" s="143" t="s">
        <v>430</v>
      </c>
      <c r="H106" s="143">
        <v>5.7072174636821918E-2</v>
      </c>
      <c r="I106" s="143">
        <v>4.8328767123287673E-4</v>
      </c>
      <c r="J106" s="143">
        <v>7.7326027397260275E-4</v>
      </c>
      <c r="K106" s="143">
        <v>1.6431780821917811E-3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9.8000000000000007</v>
      </c>
      <c r="AL106" s="146" t="s">
        <v>246</v>
      </c>
    </row>
    <row r="107" spans="1:38" s="2" customFormat="1" ht="26.25" customHeight="1" thickBot="1" x14ac:dyDescent="0.25">
      <c r="A107" s="70" t="s">
        <v>244</v>
      </c>
      <c r="B107" s="70" t="s">
        <v>259</v>
      </c>
      <c r="C107" s="71" t="s">
        <v>380</v>
      </c>
      <c r="D107" s="84"/>
      <c r="E107" s="143">
        <v>2.1366625652736008E-2</v>
      </c>
      <c r="F107" s="143">
        <v>0.42899999999999999</v>
      </c>
      <c r="G107" s="143" t="s">
        <v>430</v>
      </c>
      <c r="H107" s="143">
        <v>0.65927927981260803</v>
      </c>
      <c r="I107" s="143">
        <v>7.7999999999999996E-3</v>
      </c>
      <c r="J107" s="143">
        <v>0.104</v>
      </c>
      <c r="K107" s="143">
        <v>0.49399999999999999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2600</v>
      </c>
      <c r="AL107" s="146" t="s">
        <v>246</v>
      </c>
    </row>
    <row r="108" spans="1:38" s="2" customFormat="1" ht="26.25" customHeight="1" thickBot="1" x14ac:dyDescent="0.25">
      <c r="A108" s="70" t="s">
        <v>244</v>
      </c>
      <c r="B108" s="70" t="s">
        <v>260</v>
      </c>
      <c r="C108" s="71" t="s">
        <v>381</v>
      </c>
      <c r="D108" s="84"/>
      <c r="E108" s="143">
        <v>6.764746751999999E-2</v>
      </c>
      <c r="F108" s="143">
        <v>1.2441600000000002</v>
      </c>
      <c r="G108" s="143" t="s">
        <v>430</v>
      </c>
      <c r="H108" s="143">
        <v>1.39723066368</v>
      </c>
      <c r="I108" s="143">
        <v>2.3039999999999998E-2</v>
      </c>
      <c r="J108" s="143">
        <v>0.23039999999999999</v>
      </c>
      <c r="K108" s="143">
        <v>0.46079999999999999</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11520</v>
      </c>
      <c r="AL108" s="146" t="s">
        <v>246</v>
      </c>
    </row>
    <row r="109" spans="1:38" s="2" customFormat="1" ht="26.25" customHeight="1" thickBot="1" x14ac:dyDescent="0.25">
      <c r="A109" s="70" t="s">
        <v>244</v>
      </c>
      <c r="B109" s="70" t="s">
        <v>261</v>
      </c>
      <c r="C109" s="71" t="s">
        <v>382</v>
      </c>
      <c r="D109" s="84"/>
      <c r="E109" s="143">
        <v>2.806103040000001E-2</v>
      </c>
      <c r="F109" s="143">
        <v>0.59755800000000003</v>
      </c>
      <c r="G109" s="143" t="s">
        <v>430</v>
      </c>
      <c r="H109" s="143">
        <v>0.8072942592000002</v>
      </c>
      <c r="I109" s="143">
        <v>2.444E-2</v>
      </c>
      <c r="J109" s="143">
        <v>0.13441999999999998</v>
      </c>
      <c r="K109" s="143">
        <v>0.13441999999999998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1222</v>
      </c>
      <c r="AL109" s="146" t="s">
        <v>246</v>
      </c>
    </row>
    <row r="110" spans="1:38" s="2" customFormat="1" ht="26.25" customHeight="1" thickBot="1" x14ac:dyDescent="0.25">
      <c r="A110" s="70" t="s">
        <v>244</v>
      </c>
      <c r="B110" s="70" t="s">
        <v>262</v>
      </c>
      <c r="C110" s="71" t="s">
        <v>383</v>
      </c>
      <c r="D110" s="84"/>
      <c r="E110" s="143">
        <v>3.8953730489104002E-3</v>
      </c>
      <c r="F110" s="143">
        <v>0.13572113499999996</v>
      </c>
      <c r="G110" s="143" t="s">
        <v>430</v>
      </c>
      <c r="H110" s="143">
        <v>8.1551851546299209E-2</v>
      </c>
      <c r="I110" s="143">
        <v>5.633396666666666E-3</v>
      </c>
      <c r="J110" s="143">
        <v>3.9681066666666667E-2</v>
      </c>
      <c r="K110" s="143">
        <v>3.9681066666666667E-2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277.54833333333329</v>
      </c>
      <c r="AL110" s="146" t="s">
        <v>246</v>
      </c>
    </row>
    <row r="111" spans="1:38" s="2" customFormat="1" ht="26.25" customHeight="1" thickBot="1" x14ac:dyDescent="0.25">
      <c r="A111" s="70" t="s">
        <v>244</v>
      </c>
      <c r="B111" s="70" t="s">
        <v>263</v>
      </c>
      <c r="C111" s="71" t="s">
        <v>377</v>
      </c>
      <c r="D111" s="84"/>
      <c r="E111" s="143">
        <v>6.4263418015766518E-3</v>
      </c>
      <c r="F111" s="143">
        <v>0.38376549999999998</v>
      </c>
      <c r="G111" s="143" t="s">
        <v>430</v>
      </c>
      <c r="H111" s="143">
        <v>0.28709465907163567</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199.76566666666665</v>
      </c>
      <c r="AL111" s="146" t="s">
        <v>246</v>
      </c>
    </row>
    <row r="112" spans="1:38" s="2" customFormat="1" ht="26.25" customHeight="1" thickBot="1" x14ac:dyDescent="0.25">
      <c r="A112" s="70" t="s">
        <v>264</v>
      </c>
      <c r="B112" s="70" t="s">
        <v>265</v>
      </c>
      <c r="C112" s="71" t="s">
        <v>266</v>
      </c>
      <c r="D112" s="72"/>
      <c r="E112" s="143">
        <v>11.409350846822853</v>
      </c>
      <c r="F112" s="143" t="s">
        <v>430</v>
      </c>
      <c r="G112" s="143" t="s">
        <v>430</v>
      </c>
      <c r="H112" s="143">
        <v>7.8422830000000001</v>
      </c>
      <c r="I112" s="143">
        <v>0.27196199999999998</v>
      </c>
      <c r="J112" s="143">
        <v>7.0710119999999996</v>
      </c>
      <c r="K112" s="143">
        <v>7.0710119999999996</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296537000</v>
      </c>
      <c r="AL112" s="146" t="s">
        <v>438</v>
      </c>
    </row>
    <row r="113" spans="1:38" s="2" customFormat="1" ht="26.25" customHeight="1" thickBot="1" x14ac:dyDescent="0.25">
      <c r="A113" s="70" t="s">
        <v>264</v>
      </c>
      <c r="B113" s="85" t="s">
        <v>267</v>
      </c>
      <c r="C113" s="86" t="s">
        <v>268</v>
      </c>
      <c r="D113" s="72"/>
      <c r="E113" s="143">
        <v>5.4988285014257441</v>
      </c>
      <c r="F113" s="143" t="s">
        <v>457</v>
      </c>
      <c r="G113" s="143" t="s">
        <v>430</v>
      </c>
      <c r="H113" s="143">
        <v>31.890994214210448</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142918394.67635956</v>
      </c>
      <c r="AL113" s="146" t="s">
        <v>451</v>
      </c>
    </row>
    <row r="114" spans="1:38" s="2" customFormat="1" ht="26.25" customHeight="1" thickBot="1" x14ac:dyDescent="0.25">
      <c r="A114" s="70" t="s">
        <v>264</v>
      </c>
      <c r="B114" s="85" t="s">
        <v>269</v>
      </c>
      <c r="C114" s="86" t="s">
        <v>388</v>
      </c>
      <c r="D114" s="72"/>
      <c r="E114" s="143">
        <v>0.13144894802546711</v>
      </c>
      <c r="F114" s="143" t="s">
        <v>457</v>
      </c>
      <c r="G114" s="143" t="s">
        <v>430</v>
      </c>
      <c r="H114" s="143">
        <v>0.44413850000000005</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3416450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290645568.75642216</v>
      </c>
      <c r="AL115" s="146" t="s">
        <v>453</v>
      </c>
    </row>
    <row r="116" spans="1:38" s="2" customFormat="1" ht="26.25" customHeight="1" thickBot="1" x14ac:dyDescent="0.25">
      <c r="A116" s="70" t="s">
        <v>264</v>
      </c>
      <c r="B116" s="70" t="s">
        <v>272</v>
      </c>
      <c r="C116" s="76" t="s">
        <v>410</v>
      </c>
      <c r="D116" s="72"/>
      <c r="E116" s="143">
        <v>11.182676246189832</v>
      </c>
      <c r="F116" s="143" t="s">
        <v>457</v>
      </c>
      <c r="G116" s="143" t="s">
        <v>430</v>
      </c>
      <c r="H116" s="143">
        <v>13.426726225296035</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4.9251399999999997E-3</v>
      </c>
      <c r="J119" s="143">
        <v>3.9401119999999998E-2</v>
      </c>
      <c r="K119" s="143">
        <v>0.1231285</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1231.2850000000001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8.5004000000000017E-3</v>
      </c>
      <c r="J120" s="143">
        <v>5.3127500000000001E-2</v>
      </c>
      <c r="K120" s="143">
        <v>0.21251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2125.1</v>
      </c>
      <c r="AL120" s="146" t="s">
        <v>450</v>
      </c>
    </row>
    <row r="121" spans="1:38" s="2" customFormat="1" ht="26.25" customHeight="1" thickBot="1" x14ac:dyDescent="0.25">
      <c r="A121" s="70" t="s">
        <v>264</v>
      </c>
      <c r="B121" s="70" t="s">
        <v>280</v>
      </c>
      <c r="C121" s="76" t="s">
        <v>281</v>
      </c>
      <c r="D121" s="73"/>
      <c r="E121" s="143" t="s">
        <v>457</v>
      </c>
      <c r="F121" s="143">
        <v>0.64348347869037359</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2.3090954999999997</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0.19160649135402055</v>
      </c>
      <c r="G125" s="143" t="s">
        <v>430</v>
      </c>
      <c r="H125" s="143" t="s">
        <v>430</v>
      </c>
      <c r="I125" s="143">
        <v>3.6220285529999996E-5</v>
      </c>
      <c r="J125" s="143">
        <v>2.4037098578999998E-4</v>
      </c>
      <c r="K125" s="143">
        <v>5.0818158183E-4</v>
      </c>
      <c r="L125" s="143" t="s">
        <v>457</v>
      </c>
      <c r="M125" s="143" t="s">
        <v>430</v>
      </c>
      <c r="N125" s="143" t="s">
        <v>430</v>
      </c>
      <c r="O125" s="143" t="s">
        <v>430</v>
      </c>
      <c r="P125" s="143">
        <v>2.2056172876773791E-2</v>
      </c>
      <c r="Q125" s="143" t="s">
        <v>430</v>
      </c>
      <c r="R125" s="143" t="s">
        <v>430</v>
      </c>
      <c r="S125" s="143" t="s">
        <v>430</v>
      </c>
      <c r="T125" s="143" t="s">
        <v>430</v>
      </c>
      <c r="U125" s="143" t="s">
        <v>430</v>
      </c>
      <c r="V125" s="143" t="s">
        <v>430</v>
      </c>
      <c r="W125" s="143">
        <v>7.8493448246939129E-2</v>
      </c>
      <c r="X125" s="143" t="s">
        <v>430</v>
      </c>
      <c r="Y125" s="143" t="s">
        <v>430</v>
      </c>
      <c r="Z125" s="143" t="s">
        <v>430</v>
      </c>
      <c r="AA125" s="143" t="s">
        <v>430</v>
      </c>
      <c r="AB125" s="143" t="s">
        <v>430</v>
      </c>
      <c r="AC125" s="143" t="s">
        <v>430</v>
      </c>
      <c r="AD125" s="143">
        <v>1.9330212402087026E-2</v>
      </c>
      <c r="AE125" s="149"/>
      <c r="AF125" s="145" t="s">
        <v>430</v>
      </c>
      <c r="AG125" s="145" t="s">
        <v>430</v>
      </c>
      <c r="AH125" s="145" t="s">
        <v>430</v>
      </c>
      <c r="AI125" s="145" t="s">
        <v>430</v>
      </c>
      <c r="AJ125" s="145" t="s">
        <v>430</v>
      </c>
      <c r="AK125" s="145">
        <v>1097.5844099999999</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3.1362719999999997E-2</v>
      </c>
      <c r="I126" s="143" t="s">
        <v>457</v>
      </c>
      <c r="J126" s="143" t="s">
        <v>457</v>
      </c>
      <c r="K126" s="143" t="s">
        <v>457</v>
      </c>
      <c r="L126" s="143" t="s">
        <v>457</v>
      </c>
      <c r="M126" s="143">
        <v>7.3179680000000011E-2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1.3162229999999999E-2</v>
      </c>
      <c r="F129" s="143">
        <v>0.1119546</v>
      </c>
      <c r="G129" s="143">
        <v>7.1106299999999995E-4</v>
      </c>
      <c r="H129" s="143" t="s">
        <v>457</v>
      </c>
      <c r="I129" s="143">
        <v>6.0516000000000001E-5</v>
      </c>
      <c r="J129" s="143">
        <v>1.0590300000000001E-4</v>
      </c>
      <c r="K129" s="143">
        <v>1.5129E-4</v>
      </c>
      <c r="L129" s="143">
        <v>2.1180600000000003E-6</v>
      </c>
      <c r="M129" s="143">
        <v>1.0590300000000003E-3</v>
      </c>
      <c r="N129" s="143">
        <v>1.96677E-2</v>
      </c>
      <c r="O129" s="143">
        <v>1.5129000000000002E-3</v>
      </c>
      <c r="P129" s="143">
        <v>8.4722400000000005E-4</v>
      </c>
      <c r="Q129" s="143">
        <v>0.64804992837485287</v>
      </c>
      <c r="R129" s="143">
        <v>0.62621426889569098</v>
      </c>
      <c r="S129" s="143">
        <v>0.34549752766658814</v>
      </c>
      <c r="T129" s="143">
        <v>2.1180600000000001E-4</v>
      </c>
      <c r="U129" s="143" t="s">
        <v>445</v>
      </c>
      <c r="V129" s="143" t="s">
        <v>457</v>
      </c>
      <c r="W129" s="143">
        <v>6.7486961711999919E-3</v>
      </c>
      <c r="X129" s="143">
        <v>2.2693499999999997E-6</v>
      </c>
      <c r="Y129" s="143">
        <v>9.8338500000000007E-6</v>
      </c>
      <c r="Z129" s="143">
        <v>9.8338500000000007E-6</v>
      </c>
      <c r="AA129" s="143" t="s">
        <v>457</v>
      </c>
      <c r="AB129" s="143">
        <v>2.193705E-5</v>
      </c>
      <c r="AC129" s="143">
        <v>7.5645E-3</v>
      </c>
      <c r="AD129" s="143">
        <v>1.1603943E-2</v>
      </c>
      <c r="AE129" s="149"/>
      <c r="AF129" s="145" t="s">
        <v>430</v>
      </c>
      <c r="AG129" s="145" t="s">
        <v>430</v>
      </c>
      <c r="AH129" s="145" t="s">
        <v>430</v>
      </c>
      <c r="AI129" s="145" t="s">
        <v>430</v>
      </c>
      <c r="AJ129" s="145" t="s">
        <v>430</v>
      </c>
      <c r="AK129" s="145">
        <v>15.129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3.0681749999999998E-3</v>
      </c>
      <c r="F133" s="143">
        <v>4.8347000000000003E-5</v>
      </c>
      <c r="G133" s="143">
        <v>4.20247E-4</v>
      </c>
      <c r="H133" s="143" t="s">
        <v>457</v>
      </c>
      <c r="I133" s="143">
        <v>1.2904930000000002E-4</v>
      </c>
      <c r="J133" s="143">
        <v>1.2904930000000002E-4</v>
      </c>
      <c r="K133" s="143">
        <v>1.4340463999999999E-4</v>
      </c>
      <c r="L133" s="143" t="s">
        <v>457</v>
      </c>
      <c r="M133" s="143">
        <v>5.2066000000000005E-4</v>
      </c>
      <c r="N133" s="143">
        <v>1.1168156999999999E-4</v>
      </c>
      <c r="O133" s="143">
        <v>1.8706569999999999E-5</v>
      </c>
      <c r="P133" s="143">
        <v>5.5413099999999998E-3</v>
      </c>
      <c r="Q133" s="143">
        <v>5.0615590000000003E-5</v>
      </c>
      <c r="R133" s="143">
        <v>5.0429640000000005E-5</v>
      </c>
      <c r="S133" s="143">
        <v>4.6227169999999995E-5</v>
      </c>
      <c r="T133" s="143">
        <v>6.4450269999999986E-5</v>
      </c>
      <c r="U133" s="143">
        <v>7.3561819999999999E-5</v>
      </c>
      <c r="V133" s="143">
        <v>5.9548628000000007E-4</v>
      </c>
      <c r="W133" s="143">
        <v>1.00413E-4</v>
      </c>
      <c r="X133" s="143">
        <v>4.9090799999999995E-8</v>
      </c>
      <c r="Y133" s="143">
        <v>2.6813990000000001E-8</v>
      </c>
      <c r="Z133" s="143">
        <v>2.3950360000000002E-8</v>
      </c>
      <c r="AA133" s="143">
        <v>2.5995809999999999E-8</v>
      </c>
      <c r="AB133" s="143">
        <v>1.2585095999999999E-7</v>
      </c>
      <c r="AC133" s="143">
        <v>5.5784999999999993E-4</v>
      </c>
      <c r="AD133" s="143">
        <v>1.52479E-3</v>
      </c>
      <c r="AE133" s="149"/>
      <c r="AF133" s="145" t="s">
        <v>430</v>
      </c>
      <c r="AG133" s="145" t="s">
        <v>430</v>
      </c>
      <c r="AH133" s="145" t="s">
        <v>430</v>
      </c>
      <c r="AI133" s="145" t="s">
        <v>430</v>
      </c>
      <c r="AJ133" s="145" t="s">
        <v>430</v>
      </c>
      <c r="AK133" s="145">
        <v>3719</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0.39260159999999994</v>
      </c>
      <c r="X135" s="143">
        <v>1.1712614399999998E-4</v>
      </c>
      <c r="Y135" s="143">
        <v>5.3001215999999996E-4</v>
      </c>
      <c r="Z135" s="143">
        <v>5.3001215999999996E-4</v>
      </c>
      <c r="AA135" s="143" t="s">
        <v>457</v>
      </c>
      <c r="AB135" s="143">
        <v>1.177150464E-3</v>
      </c>
      <c r="AC135" s="143" t="s">
        <v>457</v>
      </c>
      <c r="AD135" s="143">
        <v>0.6674227199999998</v>
      </c>
      <c r="AE135" s="149"/>
      <c r="AF135" s="145" t="s">
        <v>430</v>
      </c>
      <c r="AG135" s="145" t="s">
        <v>430</v>
      </c>
      <c r="AH135" s="145" t="s">
        <v>430</v>
      </c>
      <c r="AI135" s="145" t="s">
        <v>430</v>
      </c>
      <c r="AJ135" s="145" t="s">
        <v>430</v>
      </c>
      <c r="AK135" s="145">
        <v>1.3086719999999998</v>
      </c>
      <c r="AL135" s="146" t="s">
        <v>454</v>
      </c>
    </row>
    <row r="136" spans="1:38" s="2" customFormat="1" ht="26.25" customHeight="1" thickBot="1" x14ac:dyDescent="0.25">
      <c r="A136" s="70" t="s">
        <v>289</v>
      </c>
      <c r="B136" s="70" t="s">
        <v>314</v>
      </c>
      <c r="C136" s="71" t="s">
        <v>315</v>
      </c>
      <c r="D136" s="72"/>
      <c r="E136" s="143" t="s">
        <v>430</v>
      </c>
      <c r="F136" s="143">
        <v>5.4955865475000004E-3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0.33540736999999998</v>
      </c>
      <c r="J139" s="143">
        <v>0.33540736999999998</v>
      </c>
      <c r="K139" s="143">
        <v>0.33540736999999998</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3.9867118684209593</v>
      </c>
      <c r="X139" s="143">
        <v>1.3402004784479045E-2</v>
      </c>
      <c r="Y139" s="143">
        <v>1.6142240053165367E-2</v>
      </c>
      <c r="Z139" s="143">
        <v>5.9845534195240172E-3</v>
      </c>
      <c r="AA139" s="143">
        <v>9.2327044537918179E-4</v>
      </c>
      <c r="AB139" s="143">
        <v>3.6452068702547608E-2</v>
      </c>
      <c r="AC139" s="143" t="s">
        <v>457</v>
      </c>
      <c r="AD139" s="143">
        <v>5.0447267193498959</v>
      </c>
      <c r="AE139" s="149"/>
      <c r="AF139" s="145" t="s">
        <v>430</v>
      </c>
      <c r="AG139" s="145" t="s">
        <v>430</v>
      </c>
      <c r="AH139" s="145" t="s">
        <v>430</v>
      </c>
      <c r="AI139" s="145" t="s">
        <v>430</v>
      </c>
      <c r="AJ139" s="145" t="s">
        <v>430</v>
      </c>
      <c r="AK139" s="145">
        <v>2.012</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108.08050824919991</v>
      </c>
      <c r="F141" s="20">
        <f t="shared" ref="F141:AJ141" si="0">SUM(F14:F140)</f>
        <v>105.14130143633881</v>
      </c>
      <c r="G141" s="20">
        <f t="shared" si="0"/>
        <v>23.543746785154575</v>
      </c>
      <c r="H141" s="20">
        <f t="shared" si="0"/>
        <v>106.199200337089</v>
      </c>
      <c r="I141" s="20">
        <f t="shared" si="0"/>
        <v>14.327190417661823</v>
      </c>
      <c r="J141" s="20">
        <f t="shared" si="0"/>
        <v>28.877322501241501</v>
      </c>
      <c r="K141" s="20">
        <f t="shared" si="0"/>
        <v>60.923594438836801</v>
      </c>
      <c r="L141" s="20">
        <f t="shared" si="0"/>
        <v>2.5098687542818303</v>
      </c>
      <c r="M141" s="20">
        <f t="shared" si="0"/>
        <v>124.37940201021129</v>
      </c>
      <c r="N141" s="20">
        <f t="shared" si="0"/>
        <v>5.6661627290206305</v>
      </c>
      <c r="O141" s="20">
        <f t="shared" si="0"/>
        <v>0.28629740631883943</v>
      </c>
      <c r="P141" s="20">
        <f t="shared" si="0"/>
        <v>0.35938363231679721</v>
      </c>
      <c r="Q141" s="20">
        <f t="shared" si="0"/>
        <v>1.3038744694482305</v>
      </c>
      <c r="R141" s="20">
        <f>SUM(R14:R140)</f>
        <v>2.4853689856244188</v>
      </c>
      <c r="S141" s="20">
        <f t="shared" si="0"/>
        <v>18.345432790958682</v>
      </c>
      <c r="T141" s="20">
        <f t="shared" si="0"/>
        <v>10.100629206253124</v>
      </c>
      <c r="U141" s="20">
        <f t="shared" si="0"/>
        <v>4.0266382729073857</v>
      </c>
      <c r="V141" s="20">
        <f t="shared" si="0"/>
        <v>18.823386874335633</v>
      </c>
      <c r="W141" s="20">
        <f t="shared" si="0"/>
        <v>23.561622045751925</v>
      </c>
      <c r="X141" s="20">
        <f t="shared" si="0"/>
        <v>4.7418222658015905</v>
      </c>
      <c r="Y141" s="20">
        <f t="shared" si="0"/>
        <v>7.1742242929197211</v>
      </c>
      <c r="Z141" s="20">
        <f t="shared" si="0"/>
        <v>2.7328698602577246</v>
      </c>
      <c r="AA141" s="20">
        <f t="shared" si="0"/>
        <v>2.3395881357546311</v>
      </c>
      <c r="AB141" s="20">
        <f t="shared" si="0"/>
        <v>16.988504554733666</v>
      </c>
      <c r="AC141" s="20">
        <f t="shared" si="0"/>
        <v>2.8430224018105728</v>
      </c>
      <c r="AD141" s="20">
        <f t="shared" si="0"/>
        <v>9.423609313688722</v>
      </c>
      <c r="AE141" s="61"/>
      <c r="AF141" s="158">
        <f t="shared" si="0"/>
        <v>241308.54616321894</v>
      </c>
      <c r="AG141" s="158">
        <f t="shared" si="0"/>
        <v>95716.961728300943</v>
      </c>
      <c r="AH141" s="158">
        <f t="shared" si="0"/>
        <v>170807.87271094817</v>
      </c>
      <c r="AI141" s="158">
        <f t="shared" si="0"/>
        <v>10290.502324711259</v>
      </c>
      <c r="AJ141" s="158">
        <f t="shared" si="0"/>
        <v>768.17300000000012</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15.077557054591269</v>
      </c>
      <c r="F143" s="12">
        <v>4.0431631611016652</v>
      </c>
      <c r="G143" s="12">
        <v>2.5613754766942141E-2</v>
      </c>
      <c r="H143" s="12">
        <v>1.1475124887119759</v>
      </c>
      <c r="I143" s="12">
        <v>0.66203447244713354</v>
      </c>
      <c r="J143" s="12">
        <v>0.66203447244713365</v>
      </c>
      <c r="K143" s="12">
        <v>0.66203447244713365</v>
      </c>
      <c r="L143" s="12">
        <v>0.53617704198548799</v>
      </c>
      <c r="M143" s="12">
        <v>62.593615985407595</v>
      </c>
      <c r="N143" s="12">
        <v>3.3183471258939043E-2</v>
      </c>
      <c r="O143" s="12">
        <v>2.9870691233670828E-4</v>
      </c>
      <c r="P143" s="12">
        <v>1.6352577088498084E-2</v>
      </c>
      <c r="Q143" s="12">
        <v>4.7493097971987254E-4</v>
      </c>
      <c r="R143" s="12">
        <v>1.6852427045108722E-2</v>
      </c>
      <c r="S143" s="12">
        <v>1.1638227379886196E-2</v>
      </c>
      <c r="T143" s="12">
        <v>3.0320703236499939E-3</v>
      </c>
      <c r="U143" s="12">
        <v>3.5244813476632863E-4</v>
      </c>
      <c r="V143" s="12">
        <v>5.9766178909332869E-2</v>
      </c>
      <c r="W143" s="12">
        <v>1.3042305000000001</v>
      </c>
      <c r="X143" s="12">
        <v>4.3964335718599999E-2</v>
      </c>
      <c r="Y143" s="12">
        <v>4.9309951462500001E-2</v>
      </c>
      <c r="Z143" s="12">
        <v>3.8177842822899995E-2</v>
      </c>
      <c r="AA143" s="12">
        <v>4.3002962207099996E-2</v>
      </c>
      <c r="AB143" s="12">
        <v>0.1744550922111</v>
      </c>
      <c r="AC143" s="12">
        <v>1.3037777999999999E-3</v>
      </c>
      <c r="AD143" s="12">
        <v>2.7853410000000002E-4</v>
      </c>
      <c r="AE143" s="63"/>
      <c r="AF143" s="155">
        <v>100308.74301602792</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4.9659167763537804</v>
      </c>
      <c r="F144" s="12">
        <v>0.33502995025586718</v>
      </c>
      <c r="G144" s="12">
        <v>5.6118160107004964E-3</v>
      </c>
      <c r="H144" s="12">
        <v>6.6602864604288926E-3</v>
      </c>
      <c r="I144" s="12">
        <v>0.27027054160944108</v>
      </c>
      <c r="J144" s="12">
        <v>0.27027054160944108</v>
      </c>
      <c r="K144" s="12">
        <v>0.27027054160944103</v>
      </c>
      <c r="L144" s="12">
        <v>0.22414183151264033</v>
      </c>
      <c r="M144" s="12">
        <v>1.6491693364026634</v>
      </c>
      <c r="N144" s="12">
        <v>2.2041885121219503E-4</v>
      </c>
      <c r="O144" s="12">
        <v>2.0248560664492829E-5</v>
      </c>
      <c r="P144" s="12">
        <v>2.1342276982751446E-3</v>
      </c>
      <c r="Q144" s="12">
        <v>4.0400163471696892E-5</v>
      </c>
      <c r="R144" s="12">
        <v>3.4153979864947944E-3</v>
      </c>
      <c r="S144" s="12">
        <v>2.2905926278683399E-3</v>
      </c>
      <c r="T144" s="12">
        <v>8.2448610517302682E-5</v>
      </c>
      <c r="U144" s="12">
        <v>4.0303205614408146E-5</v>
      </c>
      <c r="V144" s="12">
        <v>7.2516682748748019E-3</v>
      </c>
      <c r="W144" s="12">
        <v>0.30976930000000003</v>
      </c>
      <c r="X144" s="12">
        <v>9.9087486022000001E-3</v>
      </c>
      <c r="Y144" s="12">
        <v>1.1104657418400001E-2</v>
      </c>
      <c r="Z144" s="12">
        <v>8.7126240164999997E-3</v>
      </c>
      <c r="AA144" s="12">
        <v>9.2264267434999988E-3</v>
      </c>
      <c r="AB144" s="12">
        <v>3.8952456780599998E-2</v>
      </c>
      <c r="AC144" s="12">
        <v>3.0835969999999999E-4</v>
      </c>
      <c r="AD144" s="12">
        <v>5.7230700000000001E-5</v>
      </c>
      <c r="AE144" s="63"/>
      <c r="AF144" s="155">
        <v>17340.845374557415</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13.084686211147192</v>
      </c>
      <c r="F145" s="12">
        <v>0.44283288354081213</v>
      </c>
      <c r="G145" s="12">
        <v>6.9135324460285049E-3</v>
      </c>
      <c r="H145" s="12">
        <v>9.9576758631602126E-3</v>
      </c>
      <c r="I145" s="12">
        <v>0.23289791197306917</v>
      </c>
      <c r="J145" s="12">
        <v>0.23289791197306936</v>
      </c>
      <c r="K145" s="12">
        <v>0.23289791197306925</v>
      </c>
      <c r="L145" s="12">
        <v>0.15723369284455085</v>
      </c>
      <c r="M145" s="12">
        <v>2.7097155516000511</v>
      </c>
      <c r="N145" s="12">
        <v>2.4681985487473595E-4</v>
      </c>
      <c r="O145" s="12">
        <v>2.4786890006816231E-5</v>
      </c>
      <c r="P145" s="12">
        <v>2.6242023329095094E-3</v>
      </c>
      <c r="Q145" s="12">
        <v>4.9548115951128379E-5</v>
      </c>
      <c r="R145" s="12">
        <v>4.2066623558451293E-3</v>
      </c>
      <c r="S145" s="12">
        <v>2.8210089373388036E-3</v>
      </c>
      <c r="T145" s="12">
        <v>9.9532520964826069E-5</v>
      </c>
      <c r="U145" s="12">
        <v>4.952245188862431E-5</v>
      </c>
      <c r="V145" s="12">
        <v>8.9132714180772538E-3</v>
      </c>
      <c r="W145" s="12">
        <v>0.17364089999999999</v>
      </c>
      <c r="X145" s="12">
        <v>2.5769431404000002E-3</v>
      </c>
      <c r="Y145" s="12">
        <v>1.56048223501E-2</v>
      </c>
      <c r="Z145" s="12">
        <v>1.7437315250099998E-2</v>
      </c>
      <c r="AA145" s="12">
        <v>4.0085782185000007E-3</v>
      </c>
      <c r="AB145" s="12">
        <v>3.9627658959099997E-2</v>
      </c>
      <c r="AC145" s="12">
        <v>1.6562820000000001E-4</v>
      </c>
      <c r="AD145" s="12">
        <v>3.3466000000000001E-5</v>
      </c>
      <c r="AE145" s="63"/>
      <c r="AF145" s="155">
        <v>21347.050439055849</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2.3083212697119385E-2</v>
      </c>
      <c r="F146" s="12">
        <v>0.14912325984464753</v>
      </c>
      <c r="G146" s="12">
        <v>3.2485958802010638E-5</v>
      </c>
      <c r="H146" s="12">
        <v>2.1434633653309257E-4</v>
      </c>
      <c r="I146" s="12">
        <v>3.6903258013322501E-3</v>
      </c>
      <c r="J146" s="12">
        <v>3.6903258013322496E-3</v>
      </c>
      <c r="K146" s="12">
        <v>3.6903258013322509E-3</v>
      </c>
      <c r="L146" s="12">
        <v>5.2705225258213703E-4</v>
      </c>
      <c r="M146" s="12">
        <v>0.93246912890339251</v>
      </c>
      <c r="N146" s="12">
        <v>1.0058805166770269E-4</v>
      </c>
      <c r="O146" s="12">
        <v>6.5239216406685001E-5</v>
      </c>
      <c r="P146" s="12">
        <v>3.2663670865696879E-5</v>
      </c>
      <c r="Q146" s="12">
        <v>1.1263334781274787E-6</v>
      </c>
      <c r="R146" s="12">
        <v>2.9518280270916835E-4</v>
      </c>
      <c r="S146" s="12">
        <v>1.1019508759572234E-2</v>
      </c>
      <c r="T146" s="12">
        <v>4.5962924996919543E-4</v>
      </c>
      <c r="U146" s="12">
        <v>6.4956372865363659E-5</v>
      </c>
      <c r="V146" s="12">
        <v>6.4907047977375001E-3</v>
      </c>
      <c r="W146" s="12">
        <v>2.4967000000000001E-3</v>
      </c>
      <c r="X146" s="12">
        <v>3.5883928099999999E-5</v>
      </c>
      <c r="Y146" s="12">
        <v>4.8660435000000002E-5</v>
      </c>
      <c r="Z146" s="12">
        <v>2.6961010800000002E-5</v>
      </c>
      <c r="AA146" s="12">
        <v>5.4585014199999995E-5</v>
      </c>
      <c r="AB146" s="12">
        <v>1.660903881E-4</v>
      </c>
      <c r="AC146" s="12">
        <v>2.4968E-6</v>
      </c>
      <c r="AD146" s="12">
        <v>1.1139E-6</v>
      </c>
      <c r="AE146" s="63"/>
      <c r="AF146" s="155">
        <v>166.32104358586741</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2.2707893609393599</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0.48391740041536102</v>
      </c>
      <c r="J148" s="12">
        <v>0.89462999570938506</v>
      </c>
      <c r="K148" s="12">
        <v>1.1916677013983845</v>
      </c>
      <c r="L148" s="12">
        <v>0.21342768532045064</v>
      </c>
      <c r="M148" s="12" t="s">
        <v>430</v>
      </c>
      <c r="N148" s="12">
        <v>1.1725578834678239</v>
      </c>
      <c r="O148" s="12">
        <v>5.5488094974902469E-3</v>
      </c>
      <c r="P148" s="12">
        <v>3.8442674239224535E-6</v>
      </c>
      <c r="Q148" s="12">
        <v>3.8442674239224529E-12</v>
      </c>
      <c r="R148" s="12">
        <v>0.43323449993711982</v>
      </c>
      <c r="S148" s="12">
        <v>9.4753690823291539</v>
      </c>
      <c r="T148" s="12">
        <v>6.9313248487830423E-2</v>
      </c>
      <c r="U148" s="12">
        <v>9.7263833630037572E-3</v>
      </c>
      <c r="V148" s="12">
        <v>3.8442674239224561</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52198.123093731927</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0.26069459098136605</v>
      </c>
      <c r="J149" s="12">
        <v>0.47832004304914588</v>
      </c>
      <c r="K149" s="12">
        <v>0.95664008609829176</v>
      </c>
      <c r="L149" s="12">
        <v>2.694353888024878E-2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52198.123093731927</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-44.297082560042419</v>
      </c>
      <c r="F151" s="13">
        <v>-54.213400872002275</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61.498879742842789</v>
      </c>
      <c r="F152" s="14">
        <f t="shared" ref="F152:AD152" si="1">F141 + F151 + IF(AND(OR($B$4="AT",$B$4="BE",$B$4="CH",$B$4="GB",$B$4="IE",$B$4="LT",$B$4="LU",$B$4="NL"),SUM(F143:F149)&gt;0),SUM(F143:F149)-SUM(F27:F33),0)</f>
        <v>50.8359698929196</v>
      </c>
      <c r="G152" s="14">
        <f t="shared" si="1"/>
        <v>23.54161687851942</v>
      </c>
      <c r="H152" s="14">
        <f t="shared" si="1"/>
        <v>106.18976212102385</v>
      </c>
      <c r="I152" s="14">
        <f t="shared" si="1"/>
        <v>14.204350891290471</v>
      </c>
      <c r="J152" s="14">
        <f t="shared" si="1"/>
        <v>28.722636760114931</v>
      </c>
      <c r="K152" s="14">
        <f t="shared" si="1"/>
        <v>60.730162899272059</v>
      </c>
      <c r="L152" s="14">
        <f t="shared" si="1"/>
        <v>2.4289904429411227</v>
      </c>
      <c r="M152" s="14">
        <f t="shared" si="1"/>
        <v>123.60160638238048</v>
      </c>
      <c r="N152" s="14">
        <f t="shared" si="1"/>
        <v>5.6055740126674856</v>
      </c>
      <c r="O152" s="14">
        <f t="shared" si="1"/>
        <v>0.28600614728160001</v>
      </c>
      <c r="P152" s="14">
        <f t="shared" si="1"/>
        <v>0.35854230840732004</v>
      </c>
      <c r="Q152" s="14">
        <f t="shared" si="1"/>
        <v>1.3038575915979953</v>
      </c>
      <c r="R152" s="14">
        <f t="shared" si="1"/>
        <v>2.4617361689181223</v>
      </c>
      <c r="S152" s="14">
        <f t="shared" si="1"/>
        <v>17.85584403535875</v>
      </c>
      <c r="T152" s="14">
        <f t="shared" si="1"/>
        <v>10.097031889391417</v>
      </c>
      <c r="U152" s="14">
        <f t="shared" si="1"/>
        <v>4.0261375342060033</v>
      </c>
      <c r="V152" s="14">
        <f t="shared" si="1"/>
        <v>18.628672591683017</v>
      </c>
      <c r="W152" s="14">
        <f t="shared" si="1"/>
        <v>23.447888145751925</v>
      </c>
      <c r="X152" s="14">
        <f t="shared" si="1"/>
        <v>4.7380751184381902</v>
      </c>
      <c r="Y152" s="14">
        <f t="shared" si="1"/>
        <v>7.1690687312212207</v>
      </c>
      <c r="Z152" s="14">
        <f t="shared" si="1"/>
        <v>2.7284372552304248</v>
      </c>
      <c r="AA152" s="14">
        <f t="shared" si="1"/>
        <v>2.3359667739962311</v>
      </c>
      <c r="AB152" s="14">
        <f t="shared" si="1"/>
        <v>16.971547878886067</v>
      </c>
      <c r="AC152" s="14">
        <f t="shared" si="1"/>
        <v>2.8429094031105726</v>
      </c>
      <c r="AD152" s="14">
        <f t="shared" si="1"/>
        <v>9.4235915097887215</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-44.297082560042419</v>
      </c>
      <c r="F153" s="13">
        <v>-54.213400872002275</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61.498879742842789</v>
      </c>
      <c r="F154" s="14">
        <f>F141 + F153 - IF(OR($B$6=2005,$B$6&gt;=2020),SUM(F99:F122),0) + IF(AND(OR($B$4="AT",$B$4="BE",$B$4="CH",$B$4="GB",$B$4="IE",$B$4="LT",$B$4="LU",$B$4="NL"),SUM(F143:F149)&gt;0),SUM(F143:F149)-SUM(F27:F33),0)</f>
        <v>50.8359698929196</v>
      </c>
      <c r="G154" s="14">
        <f>G141 + G153 + IF(AND(OR($B$4="AT",$B$4="BE",$B$4="CH",$B$4="GB",$B$4="IE",$B$4="LT",$B$4="LU",$B$4="NL"),SUM(G143:G149)&gt;0),SUM(G143:G149)-SUM(G27:G33),0)</f>
        <v>23.54161687851942</v>
      </c>
      <c r="H154" s="14">
        <f t="shared" ref="H154:AD154" si="2">H141 + H153 + IF(AND(OR($B$4="AT",$B$4="BE",$B$4="CH",$B$4="GB",$B$4="IE",$B$4="LT",$B$4="LU",$B$4="NL"),SUM(H143:H149)&gt;0),SUM(H143:H149)-SUM(H27:H33),0)</f>
        <v>106.18976212102385</v>
      </c>
      <c r="I154" s="14">
        <f t="shared" si="2"/>
        <v>14.204350891290471</v>
      </c>
      <c r="J154" s="14">
        <f t="shared" si="2"/>
        <v>28.722636760114931</v>
      </c>
      <c r="K154" s="14">
        <f t="shared" si="2"/>
        <v>60.730162899272059</v>
      </c>
      <c r="L154" s="14">
        <f t="shared" si="2"/>
        <v>2.4289904429411227</v>
      </c>
      <c r="M154" s="14">
        <f t="shared" si="2"/>
        <v>123.60160638238048</v>
      </c>
      <c r="N154" s="14">
        <f t="shared" si="2"/>
        <v>5.6055740126674856</v>
      </c>
      <c r="O154" s="14">
        <f t="shared" si="2"/>
        <v>0.28600614728160001</v>
      </c>
      <c r="P154" s="14">
        <f t="shared" si="2"/>
        <v>0.35854230840732004</v>
      </c>
      <c r="Q154" s="14">
        <f t="shared" si="2"/>
        <v>1.3038575915979953</v>
      </c>
      <c r="R154" s="14">
        <f t="shared" si="2"/>
        <v>2.4617361689181223</v>
      </c>
      <c r="S154" s="14">
        <f t="shared" si="2"/>
        <v>17.85584403535875</v>
      </c>
      <c r="T154" s="14">
        <f t="shared" si="2"/>
        <v>10.097031889391417</v>
      </c>
      <c r="U154" s="14">
        <f t="shared" si="2"/>
        <v>4.0261375342060033</v>
      </c>
      <c r="V154" s="14">
        <f t="shared" si="2"/>
        <v>18.628672591683017</v>
      </c>
      <c r="W154" s="14">
        <f t="shared" si="2"/>
        <v>23.447888145751925</v>
      </c>
      <c r="X154" s="14">
        <f t="shared" si="2"/>
        <v>4.7380751184381902</v>
      </c>
      <c r="Y154" s="14">
        <f t="shared" si="2"/>
        <v>7.1690687312212207</v>
      </c>
      <c r="Z154" s="14">
        <f t="shared" si="2"/>
        <v>2.7284372552304248</v>
      </c>
      <c r="AA154" s="14">
        <f t="shared" si="2"/>
        <v>2.3359667739962311</v>
      </c>
      <c r="AB154" s="14">
        <f t="shared" si="2"/>
        <v>16.971547878886067</v>
      </c>
      <c r="AC154" s="14">
        <f t="shared" si="2"/>
        <v>2.8429094031105726</v>
      </c>
      <c r="AD154" s="14">
        <f t="shared" si="2"/>
        <v>9.4235915097887215</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6.4375234931792393</v>
      </c>
      <c r="F157" s="150">
        <v>0.24921639546777288</v>
      </c>
      <c r="G157" s="150">
        <v>0.40136886869824423</v>
      </c>
      <c r="H157" s="150" t="s">
        <v>457</v>
      </c>
      <c r="I157" s="150">
        <v>7.342685897328971E-2</v>
      </c>
      <c r="J157" s="150">
        <v>7.342685897328971E-2</v>
      </c>
      <c r="K157" s="150">
        <v>7.342685897328971E-2</v>
      </c>
      <c r="L157" s="150">
        <v>3.524489230717906E-2</v>
      </c>
      <c r="M157" s="150">
        <v>2.0721124517270528</v>
      </c>
      <c r="N157" s="150">
        <v>1.6857327014045543E-3</v>
      </c>
      <c r="O157" s="150">
        <v>1.2642995260534157E-4</v>
      </c>
      <c r="P157" s="150">
        <v>2.5285990521068313E-3</v>
      </c>
      <c r="Q157" s="150">
        <v>6.3214976302670783E-4</v>
      </c>
      <c r="R157" s="150">
        <v>4.2143317535113861E-3</v>
      </c>
      <c r="S157" s="150">
        <v>4.6357649288625248E-3</v>
      </c>
      <c r="T157" s="150">
        <v>1.6857327014045543E-4</v>
      </c>
      <c r="U157" s="150">
        <v>2.3178824644312624E-3</v>
      </c>
      <c r="V157" s="150">
        <v>0.61107810425915088</v>
      </c>
      <c r="W157" s="150" t="s">
        <v>457</v>
      </c>
      <c r="X157" s="150" t="s">
        <v>457</v>
      </c>
      <c r="Y157" s="150" t="s">
        <v>457</v>
      </c>
      <c r="Z157" s="150" t="s">
        <v>457</v>
      </c>
      <c r="AA157" s="150" t="s">
        <v>457</v>
      </c>
      <c r="AB157" s="150" t="s">
        <v>457</v>
      </c>
      <c r="AC157" s="150" t="s">
        <v>457</v>
      </c>
      <c r="AD157" s="150" t="s">
        <v>457</v>
      </c>
      <c r="AE157" s="151"/>
      <c r="AF157" s="152">
        <v>21071.658767556928</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4.7491841665611406E-2</v>
      </c>
      <c r="F158" s="150">
        <v>2.4872400543469479E-3</v>
      </c>
      <c r="G158" s="150">
        <v>2.5639730660419993E-3</v>
      </c>
      <c r="H158" s="150" t="s">
        <v>457</v>
      </c>
      <c r="I158" s="150">
        <v>2.7431970415645171E-4</v>
      </c>
      <c r="J158" s="150">
        <v>2.7431970415645171E-4</v>
      </c>
      <c r="K158" s="150">
        <v>2.7431970415645171E-4</v>
      </c>
      <c r="L158" s="150">
        <v>1.316734579950968E-4</v>
      </c>
      <c r="M158" s="150">
        <v>6.1045339518235368E-2</v>
      </c>
      <c r="N158" s="150">
        <v>1.0785992202829767E-5</v>
      </c>
      <c r="O158" s="150">
        <v>8.0894941521223247E-7</v>
      </c>
      <c r="P158" s="150">
        <v>1.6178988304244649E-5</v>
      </c>
      <c r="Q158" s="150">
        <v>4.0447470760611622E-6</v>
      </c>
      <c r="R158" s="150">
        <v>2.6964980507074416E-5</v>
      </c>
      <c r="S158" s="150">
        <v>2.9661478557781859E-5</v>
      </c>
      <c r="T158" s="150">
        <v>1.0785992202829766E-6</v>
      </c>
      <c r="U158" s="150">
        <v>1.4830739278890929E-5</v>
      </c>
      <c r="V158" s="150">
        <v>3.9099221735257898E-3</v>
      </c>
      <c r="W158" s="150" t="s">
        <v>457</v>
      </c>
      <c r="X158" s="150" t="s">
        <v>457</v>
      </c>
      <c r="Y158" s="150" t="s">
        <v>457</v>
      </c>
      <c r="Z158" s="150" t="s">
        <v>457</v>
      </c>
      <c r="AA158" s="150" t="s">
        <v>457</v>
      </c>
      <c r="AB158" s="150" t="s">
        <v>457</v>
      </c>
      <c r="AC158" s="150" t="s">
        <v>457</v>
      </c>
      <c r="AD158" s="150" t="s">
        <v>457</v>
      </c>
      <c r="AE158" s="151"/>
      <c r="AF158" s="154">
        <v>134.82490253537208</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9.8643615278744878</v>
      </c>
      <c r="F159" s="150">
        <v>0.34875730927690296</v>
      </c>
      <c r="G159" s="150">
        <v>0.80318403167638752</v>
      </c>
      <c r="H159" s="150" t="s">
        <v>457</v>
      </c>
      <c r="I159" s="150">
        <v>0.27663285426180362</v>
      </c>
      <c r="J159" s="150">
        <v>0.30120430618714911</v>
      </c>
      <c r="K159" s="150">
        <v>0.30120430618714911</v>
      </c>
      <c r="L159" s="150">
        <v>6.5030876763590595E-2</v>
      </c>
      <c r="M159" s="150">
        <v>0.92807441046049421</v>
      </c>
      <c r="N159" s="150">
        <v>1.1189080595728117E-2</v>
      </c>
      <c r="O159" s="150">
        <v>1.4201670029638323E-2</v>
      </c>
      <c r="P159" s="150">
        <v>2.5848952112749015E-3</v>
      </c>
      <c r="Q159" s="150">
        <v>1.1189080595728117E-2</v>
      </c>
      <c r="R159" s="150">
        <v>1.6103065994919164E-2</v>
      </c>
      <c r="S159" s="150">
        <v>4.6838805204779566E-2</v>
      </c>
      <c r="T159" s="150">
        <v>0.99371026393729667</v>
      </c>
      <c r="U159" s="150">
        <v>3.5677586331055319E-2</v>
      </c>
      <c r="V159" s="150">
        <v>5.7030184511169313E-2</v>
      </c>
      <c r="W159" s="150">
        <v>2.4484345883363338E-2</v>
      </c>
      <c r="X159" s="150" t="s">
        <v>457</v>
      </c>
      <c r="Y159" s="150" t="s">
        <v>457</v>
      </c>
      <c r="Z159" s="150" t="s">
        <v>457</v>
      </c>
      <c r="AA159" s="150" t="s">
        <v>457</v>
      </c>
      <c r="AB159" s="150" t="s">
        <v>457</v>
      </c>
      <c r="AC159" s="150" t="s">
        <v>457</v>
      </c>
      <c r="AD159" s="150">
        <v>1.6054437376826471E-2</v>
      </c>
      <c r="AE159" s="151"/>
      <c r="AF159" s="154">
        <v>5381.6621455119794</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3.7147469595995776E-2</v>
      </c>
      <c r="X163" s="25">
        <v>0.26746178109116958</v>
      </c>
      <c r="Y163" s="25">
        <v>0.17459310710118014</v>
      </c>
      <c r="Z163" s="25">
        <v>8.543918007079028E-2</v>
      </c>
      <c r="AA163" s="25">
        <v>0.10029816790918859</v>
      </c>
      <c r="AB163" s="25">
        <v>0.6277922361723286</v>
      </c>
      <c r="AC163" s="25" t="s">
        <v>457</v>
      </c>
      <c r="AD163" s="25">
        <v>1.0772766182838773E-2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43EE-C7AB-4762-ACD1-84E513F45B52}">
  <dimension ref="A1:AL170"/>
  <sheetViews>
    <sheetView zoomScale="80" zoomScaleNormal="80" workbookViewId="0">
      <pane xSplit="4" ySplit="13" topLeftCell="E147" activePane="bottomRight" state="frozen"/>
      <selection pane="topRight" activeCell="E1" sqref="E1"/>
      <selection pane="bottomLeft" activeCell="A14" sqref="A14"/>
      <selection pane="bottomRight" activeCell="G156" sqref="G156"/>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2013</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9.0884051543483082</v>
      </c>
      <c r="F14" s="143">
        <v>0.26826488800250248</v>
      </c>
      <c r="G14" s="143">
        <v>8.9500032080000018</v>
      </c>
      <c r="H14" s="143" t="s">
        <v>457</v>
      </c>
      <c r="I14" s="143">
        <v>0.37553276544758257</v>
      </c>
      <c r="J14" s="143">
        <v>0.57989725517503277</v>
      </c>
      <c r="K14" s="143">
        <v>0.6997062730644813</v>
      </c>
      <c r="L14" s="143">
        <v>8.1075727114284964E-3</v>
      </c>
      <c r="M14" s="143">
        <v>16.094592030247608</v>
      </c>
      <c r="N14" s="143">
        <v>0.46892089341255178</v>
      </c>
      <c r="O14" s="143">
        <v>5.8469573001668745E-2</v>
      </c>
      <c r="P14" s="143">
        <v>9.4901175731094814E-2</v>
      </c>
      <c r="Q14" s="143">
        <v>0.46004196434380812</v>
      </c>
      <c r="R14" s="143">
        <v>0.28411225469043461</v>
      </c>
      <c r="S14" s="143">
        <v>0.49035843294416437</v>
      </c>
      <c r="T14" s="143">
        <v>0.66173419707066716</v>
      </c>
      <c r="U14" s="143">
        <v>1.4211429132582247</v>
      </c>
      <c r="V14" s="143">
        <v>1.2960176477100944</v>
      </c>
      <c r="W14" s="143">
        <v>0.45680941213527565</v>
      </c>
      <c r="X14" s="143">
        <v>8.8700749197387059E-5</v>
      </c>
      <c r="Y14" s="143">
        <v>2.3498554662893835E-3</v>
      </c>
      <c r="Z14" s="143">
        <v>1.8563178325558545E-3</v>
      </c>
      <c r="AA14" s="143">
        <v>1.4684613335936918E-4</v>
      </c>
      <c r="AB14" s="143">
        <v>4.4417201814019947E-3</v>
      </c>
      <c r="AC14" s="143">
        <v>0.42192752663683042</v>
      </c>
      <c r="AD14" s="143">
        <v>2.0356964443008063E-4</v>
      </c>
      <c r="AE14" s="149"/>
      <c r="AF14" s="145">
        <v>1581.9775252823772</v>
      </c>
      <c r="AG14" s="145">
        <v>61455.881766691105</v>
      </c>
      <c r="AH14" s="145">
        <v>78198.307786970137</v>
      </c>
      <c r="AI14" s="145">
        <v>3056.0288300844923</v>
      </c>
      <c r="AJ14" s="145">
        <v>957.06</v>
      </c>
      <c r="AK14" s="145" t="s">
        <v>430</v>
      </c>
      <c r="AL14" s="146" t="s">
        <v>50</v>
      </c>
    </row>
    <row r="15" spans="1:38" s="1" customFormat="1" ht="26.25" customHeight="1" thickBot="1" x14ac:dyDescent="0.25">
      <c r="A15" s="70" t="s">
        <v>54</v>
      </c>
      <c r="B15" s="70" t="s">
        <v>55</v>
      </c>
      <c r="C15" s="71" t="s">
        <v>56</v>
      </c>
      <c r="D15" s="72"/>
      <c r="E15" s="143">
        <v>0.577986</v>
      </c>
      <c r="F15" s="143">
        <v>1.3572367835951586E-2</v>
      </c>
      <c r="G15" s="143">
        <v>0.57328499999999993</v>
      </c>
      <c r="H15" s="143" t="s">
        <v>457</v>
      </c>
      <c r="I15" s="143">
        <v>4.6853616397952783E-3</v>
      </c>
      <c r="J15" s="143">
        <v>4.699554039218061E-3</v>
      </c>
      <c r="K15" s="143">
        <v>4.7185397428224432E-3</v>
      </c>
      <c r="L15" s="143">
        <v>6.5640653027323646E-4</v>
      </c>
      <c r="M15" s="143">
        <v>1.5052700000000002E-2</v>
      </c>
      <c r="N15" s="143">
        <v>5.2050283532781598E-3</v>
      </c>
      <c r="O15" s="143">
        <v>2.0733096947136436E-3</v>
      </c>
      <c r="P15" s="143">
        <v>4.9338702294270597E-4</v>
      </c>
      <c r="Q15" s="143">
        <v>1.4974245065382061E-3</v>
      </c>
      <c r="R15" s="143">
        <v>7.9353007771829354E-3</v>
      </c>
      <c r="S15" s="143">
        <v>6.4375356058278647E-3</v>
      </c>
      <c r="T15" s="143">
        <v>1.0422285131734467E-2</v>
      </c>
      <c r="U15" s="143">
        <v>1.281156573470292E-3</v>
      </c>
      <c r="V15" s="143">
        <v>7.3773677186384376E-2</v>
      </c>
      <c r="W15" s="143">
        <v>1.1862304663968883E-3</v>
      </c>
      <c r="X15" s="143">
        <v>3.2603993720744593E-6</v>
      </c>
      <c r="Y15" s="143">
        <v>5.2854294356238402E-6</v>
      </c>
      <c r="Z15" s="143">
        <v>3.8131315443880517E-6</v>
      </c>
      <c r="AA15" s="143">
        <v>3.8536812570245717E-6</v>
      </c>
      <c r="AB15" s="143">
        <v>1.6212641609110923E-5</v>
      </c>
      <c r="AC15" s="143" t="s">
        <v>430</v>
      </c>
      <c r="AD15" s="143">
        <v>1.3530491048030196E-4</v>
      </c>
      <c r="AE15" s="149"/>
      <c r="AF15" s="145">
        <v>2924.0102137653112</v>
      </c>
      <c r="AG15" s="145" t="s">
        <v>445</v>
      </c>
      <c r="AH15" s="145">
        <v>2340.9809572127247</v>
      </c>
      <c r="AI15" s="145" t="s">
        <v>445</v>
      </c>
      <c r="AJ15" s="145" t="s">
        <v>445</v>
      </c>
      <c r="AK15" s="145" t="s">
        <v>430</v>
      </c>
      <c r="AL15" s="146" t="s">
        <v>50</v>
      </c>
    </row>
    <row r="16" spans="1:38" s="1" customFormat="1" ht="26.25" customHeight="1" thickBot="1" x14ac:dyDescent="0.25">
      <c r="A16" s="70" t="s">
        <v>54</v>
      </c>
      <c r="B16" s="70" t="s">
        <v>57</v>
      </c>
      <c r="C16" s="71" t="s">
        <v>58</v>
      </c>
      <c r="D16" s="72"/>
      <c r="E16" s="143">
        <v>0.22422666894146126</v>
      </c>
      <c r="F16" s="143">
        <v>2.5742084086619031E-3</v>
      </c>
      <c r="G16" s="143">
        <v>0.18858278400249145</v>
      </c>
      <c r="H16" s="143" t="s">
        <v>457</v>
      </c>
      <c r="I16" s="143">
        <v>5.9856515058685104E-2</v>
      </c>
      <c r="J16" s="143">
        <v>8.5748937768696132E-2</v>
      </c>
      <c r="K16" s="143">
        <v>8.9025530831511324E-2</v>
      </c>
      <c r="L16" s="143">
        <v>1.8137994164943751E-5</v>
      </c>
      <c r="M16" s="143">
        <v>0.22966542821604963</v>
      </c>
      <c r="N16" s="143">
        <v>3.0509974061291995E-2</v>
      </c>
      <c r="O16" s="143">
        <v>1.7293550771295E-3</v>
      </c>
      <c r="P16" s="143">
        <v>3.2327264510698492E-2</v>
      </c>
      <c r="Q16" s="143">
        <v>1.1870442465749998E-2</v>
      </c>
      <c r="R16" s="143">
        <v>6.3692151988634996E-3</v>
      </c>
      <c r="S16" s="143">
        <v>2.7065803804766995E-2</v>
      </c>
      <c r="T16" s="143">
        <v>1.0221587461098001E-2</v>
      </c>
      <c r="U16" s="143">
        <v>3.1247971891334991E-3</v>
      </c>
      <c r="V16" s="143">
        <v>4.9707856297169992E-2</v>
      </c>
      <c r="W16" s="143">
        <v>2.8455892280170796E-2</v>
      </c>
      <c r="X16" s="143">
        <v>7.1271111617957496E-7</v>
      </c>
      <c r="Y16" s="143">
        <v>8.1940583540843265E-7</v>
      </c>
      <c r="Z16" s="143">
        <v>5.8099661881370256E-7</v>
      </c>
      <c r="AA16" s="143">
        <v>6.6980337449053455E-7</v>
      </c>
      <c r="AB16" s="143">
        <v>2.7829169448922447E-6</v>
      </c>
      <c r="AC16" s="143">
        <v>3.9079639467000012E-9</v>
      </c>
      <c r="AD16" s="143">
        <v>2.3092514230500012E-9</v>
      </c>
      <c r="AE16" s="149"/>
      <c r="AF16" s="145">
        <v>13.346741354600001</v>
      </c>
      <c r="AG16" s="145">
        <v>1077.5162721149998</v>
      </c>
      <c r="AH16" s="145">
        <v>654.429999187009</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3.8465954015216506E-6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1.6236092787884409</v>
      </c>
      <c r="F18" s="143">
        <v>0.5090936122318972</v>
      </c>
      <c r="G18" s="143">
        <v>1.5317394768534336</v>
      </c>
      <c r="H18" s="143" t="s">
        <v>445</v>
      </c>
      <c r="I18" s="143">
        <v>7.8476589176750738E-2</v>
      </c>
      <c r="J18" s="143">
        <v>9.7414826108744093E-2</v>
      </c>
      <c r="K18" s="143">
        <v>0.12014071042713616</v>
      </c>
      <c r="L18" s="143">
        <v>3.5637078142370653E-2</v>
      </c>
      <c r="M18" s="143">
        <v>0.74564924383287745</v>
      </c>
      <c r="N18" s="143">
        <v>6.0602358405200125E-2</v>
      </c>
      <c r="O18" s="143">
        <v>1.1362942341504396E-3</v>
      </c>
      <c r="P18" s="143">
        <v>1.1340388838253499E-2</v>
      </c>
      <c r="Q18" s="143">
        <v>3.7876494120472944E-3</v>
      </c>
      <c r="R18" s="143">
        <v>4.8481886809237346E-2</v>
      </c>
      <c r="S18" s="143">
        <v>2.7271061234737316E-2</v>
      </c>
      <c r="T18" s="143">
        <v>0.98478832072698941</v>
      </c>
      <c r="U18" s="143">
        <v>3.7876591351606762E-4</v>
      </c>
      <c r="V18" s="143">
        <v>3.030119387842432E-2</v>
      </c>
      <c r="W18" s="143">
        <v>5.4229383787378089E-3</v>
      </c>
      <c r="X18" s="143">
        <v>7.3630051633908631E-3</v>
      </c>
      <c r="Y18" s="143">
        <v>5.7485235622059011E-2</v>
      </c>
      <c r="Z18" s="143">
        <v>6.6933375598731918E-3</v>
      </c>
      <c r="AA18" s="143">
        <v>5.9311837734480864E-3</v>
      </c>
      <c r="AB18" s="143">
        <v>7.747276211877116E-2</v>
      </c>
      <c r="AC18" s="143" t="s">
        <v>445</v>
      </c>
      <c r="AD18" s="143" t="s">
        <v>445</v>
      </c>
      <c r="AE18" s="149"/>
      <c r="AF18" s="145">
        <v>4018.862843667262</v>
      </c>
      <c r="AG18" s="145" t="s">
        <v>445</v>
      </c>
      <c r="AH18" s="145">
        <v>20256.486210901428</v>
      </c>
      <c r="AI18" s="145" t="s">
        <v>445</v>
      </c>
      <c r="AJ18" s="145" t="s">
        <v>445</v>
      </c>
      <c r="AK18" s="145" t="s">
        <v>430</v>
      </c>
      <c r="AL18" s="146" t="s">
        <v>50</v>
      </c>
    </row>
    <row r="19" spans="1:38" s="2" customFormat="1" ht="26.25" customHeight="1" thickBot="1" x14ac:dyDescent="0.25">
      <c r="A19" s="70" t="s">
        <v>54</v>
      </c>
      <c r="B19" s="70" t="s">
        <v>63</v>
      </c>
      <c r="C19" s="71" t="s">
        <v>64</v>
      </c>
      <c r="D19" s="72"/>
      <c r="E19" s="143">
        <v>0.34406172968703969</v>
      </c>
      <c r="F19" s="143">
        <v>8.4161148767127145E-2</v>
      </c>
      <c r="G19" s="143">
        <v>0.12499897343573636</v>
      </c>
      <c r="H19" s="143">
        <v>1.9976160643200001E-6</v>
      </c>
      <c r="I19" s="143">
        <v>2.0333352613221164E-2</v>
      </c>
      <c r="J19" s="143">
        <v>2.5739220810909839E-2</v>
      </c>
      <c r="K19" s="143">
        <v>3.2226446212855676E-2</v>
      </c>
      <c r="L19" s="143">
        <v>1.009138539581008E-2</v>
      </c>
      <c r="M19" s="143">
        <v>0.13574045188334122</v>
      </c>
      <c r="N19" s="143">
        <v>1.7334790214382723E-2</v>
      </c>
      <c r="O19" s="143">
        <v>3.279138121145452E-4</v>
      </c>
      <c r="P19" s="143">
        <v>1.8298883278150299E-3</v>
      </c>
      <c r="Q19" s="143">
        <v>1.3999929795420795E-3</v>
      </c>
      <c r="R19" s="143">
        <v>1.3881299098960385E-2</v>
      </c>
      <c r="S19" s="143">
        <v>7.7928307856084409E-3</v>
      </c>
      <c r="T19" s="143">
        <v>0.28113828126966123</v>
      </c>
      <c r="U19" s="143">
        <v>2.9306917532300646E-4</v>
      </c>
      <c r="V19" s="143">
        <v>1.1004315426244504E-2</v>
      </c>
      <c r="W19" s="143">
        <v>3.1769723803047999E-3</v>
      </c>
      <c r="X19" s="143">
        <v>4.3503668885841035E-3</v>
      </c>
      <c r="Y19" s="143">
        <v>2.546438531717728E-2</v>
      </c>
      <c r="Z19" s="143">
        <v>5.3454662991642603E-3</v>
      </c>
      <c r="AA19" s="143">
        <v>5.0654157652381716E-3</v>
      </c>
      <c r="AB19" s="143">
        <v>4.0225634270163818E-2</v>
      </c>
      <c r="AC19" s="143">
        <v>2.6994811680000001E-7</v>
      </c>
      <c r="AD19" s="143">
        <v>3.2393774015999998E-9</v>
      </c>
      <c r="AE19" s="149"/>
      <c r="AF19" s="145">
        <v>1206.7496429649943</v>
      </c>
      <c r="AG19" s="145" t="s">
        <v>445</v>
      </c>
      <c r="AH19" s="145">
        <v>3062.806360297941</v>
      </c>
      <c r="AI19" s="145">
        <v>5.3989623360000003E-2</v>
      </c>
      <c r="AJ19" s="145" t="s">
        <v>445</v>
      </c>
      <c r="AK19" s="145" t="s">
        <v>430</v>
      </c>
      <c r="AL19" s="146" t="s">
        <v>50</v>
      </c>
    </row>
    <row r="20" spans="1:38" s="2" customFormat="1" ht="26.25" customHeight="1" thickBot="1" x14ac:dyDescent="0.25">
      <c r="A20" s="70" t="s">
        <v>54</v>
      </c>
      <c r="B20" s="70" t="s">
        <v>65</v>
      </c>
      <c r="C20" s="71" t="s">
        <v>66</v>
      </c>
      <c r="D20" s="72"/>
      <c r="E20" s="143">
        <v>2.1153978413032928E-2</v>
      </c>
      <c r="F20" s="143">
        <v>4.2343972870145736E-3</v>
      </c>
      <c r="G20" s="143">
        <v>1.1319671967820596E-2</v>
      </c>
      <c r="H20" s="143" t="s">
        <v>445</v>
      </c>
      <c r="I20" s="143">
        <v>2.0899547970113421E-3</v>
      </c>
      <c r="J20" s="143">
        <v>2.6650412746452357E-3</v>
      </c>
      <c r="K20" s="143">
        <v>3.3507605191417551E-3</v>
      </c>
      <c r="L20" s="143">
        <v>1.055617650028714E-3</v>
      </c>
      <c r="M20" s="143">
        <v>9.3776293487936747E-3</v>
      </c>
      <c r="N20" s="143">
        <v>1.9630949373750381E-3</v>
      </c>
      <c r="O20" s="143">
        <v>3.6076496503975105E-5</v>
      </c>
      <c r="P20" s="143">
        <v>9.0903513745626112E-5</v>
      </c>
      <c r="Q20" s="143">
        <v>1.306102009447167E-4</v>
      </c>
      <c r="R20" s="143">
        <v>1.462910992380265E-3</v>
      </c>
      <c r="S20" s="143">
        <v>8.3370230256937707E-4</v>
      </c>
      <c r="T20" s="143">
        <v>2.9381204304827862E-2</v>
      </c>
      <c r="U20" s="143">
        <v>2.0942529921521059E-5</v>
      </c>
      <c r="V20" s="143">
        <v>1.2295857815864135E-3</v>
      </c>
      <c r="W20" s="143">
        <v>4.602260847191103E-4</v>
      </c>
      <c r="X20" s="143">
        <v>3.6107810475934955E-4</v>
      </c>
      <c r="Y20" s="143">
        <v>2.140646725709639E-3</v>
      </c>
      <c r="Z20" s="143">
        <v>3.6294375092852754E-4</v>
      </c>
      <c r="AA20" s="143">
        <v>3.3174488807582677E-4</v>
      </c>
      <c r="AB20" s="143">
        <v>3.1964134694733425E-3</v>
      </c>
      <c r="AC20" s="143">
        <v>7.1537046625673249E-7</v>
      </c>
      <c r="AD20" s="143">
        <v>1.9614996655426537E-4</v>
      </c>
      <c r="AE20" s="149"/>
      <c r="AF20" s="145">
        <v>123.60779333274817</v>
      </c>
      <c r="AG20" s="145">
        <v>1.1538233326721492</v>
      </c>
      <c r="AH20" s="145">
        <v>119.87756105581201</v>
      </c>
      <c r="AI20" s="145" t="s">
        <v>445</v>
      </c>
      <c r="AJ20" s="145" t="s">
        <v>445</v>
      </c>
      <c r="AK20" s="145" t="s">
        <v>430</v>
      </c>
      <c r="AL20" s="146" t="s">
        <v>50</v>
      </c>
    </row>
    <row r="21" spans="1:38" s="2" customFormat="1" ht="26.25" customHeight="1" thickBot="1" x14ac:dyDescent="0.25">
      <c r="A21" s="70" t="s">
        <v>54</v>
      </c>
      <c r="B21" s="70" t="s">
        <v>67</v>
      </c>
      <c r="C21" s="71" t="s">
        <v>68</v>
      </c>
      <c r="D21" s="72"/>
      <c r="E21" s="143">
        <v>1.2383562240771575</v>
      </c>
      <c r="F21" s="143">
        <v>0.475588285549986</v>
      </c>
      <c r="G21" s="143">
        <v>1.1643539850448834</v>
      </c>
      <c r="H21" s="143">
        <v>2.0551767772555372E-2</v>
      </c>
      <c r="I21" s="143">
        <v>0.25143830893288843</v>
      </c>
      <c r="J21" s="143">
        <v>0.28276461445614282</v>
      </c>
      <c r="K21" s="143">
        <v>0.31886935901542041</v>
      </c>
      <c r="L21" s="143">
        <v>6.8667974674267995E-2</v>
      </c>
      <c r="M21" s="143">
        <v>1.5523574964600013</v>
      </c>
      <c r="N21" s="143">
        <v>0.20070038828752121</v>
      </c>
      <c r="O21" s="143">
        <v>1.0090158676124528E-2</v>
      </c>
      <c r="P21" s="143">
        <v>1.1984325940183085E-2</v>
      </c>
      <c r="Q21" s="143">
        <v>8.7217555947464876E-3</v>
      </c>
      <c r="R21" s="143">
        <v>8.0060227697726513E-2</v>
      </c>
      <c r="S21" s="143">
        <v>4.9738693018528006E-2</v>
      </c>
      <c r="T21" s="143">
        <v>1.1391123159076506</v>
      </c>
      <c r="U21" s="143">
        <v>2.7439797932063861E-3</v>
      </c>
      <c r="V21" s="143">
        <v>0.49854196664192796</v>
      </c>
      <c r="W21" s="143">
        <v>0.24199488868525065</v>
      </c>
      <c r="X21" s="143">
        <v>5.9117781161162619E-2</v>
      </c>
      <c r="Y21" s="143">
        <v>0.14854300758838251</v>
      </c>
      <c r="Z21" s="143">
        <v>3.9641428224204037E-2</v>
      </c>
      <c r="AA21" s="143">
        <v>3.35444600510326E-2</v>
      </c>
      <c r="AB21" s="143">
        <v>0.28084667702478178</v>
      </c>
      <c r="AC21" s="143">
        <v>3.3152950236474896E-3</v>
      </c>
      <c r="AD21" s="143">
        <v>0.1475574375689529</v>
      </c>
      <c r="AE21" s="149"/>
      <c r="AF21" s="145">
        <v>5718.5590407221298</v>
      </c>
      <c r="AG21" s="145">
        <v>888.25339236067362</v>
      </c>
      <c r="AH21" s="145">
        <v>6733.8826787231192</v>
      </c>
      <c r="AI21" s="145">
        <v>555.45318304203715</v>
      </c>
      <c r="AJ21" s="145" t="s">
        <v>445</v>
      </c>
      <c r="AK21" s="145" t="s">
        <v>430</v>
      </c>
      <c r="AL21" s="146" t="s">
        <v>50</v>
      </c>
    </row>
    <row r="22" spans="1:38" s="2" customFormat="1" ht="26.25" customHeight="1" thickBot="1" x14ac:dyDescent="0.25">
      <c r="A22" s="70" t="s">
        <v>54</v>
      </c>
      <c r="B22" s="74" t="s">
        <v>69</v>
      </c>
      <c r="C22" s="71" t="s">
        <v>70</v>
      </c>
      <c r="D22" s="72"/>
      <c r="E22" s="143">
        <v>5.997052741563925</v>
      </c>
      <c r="F22" s="143">
        <v>0.60924015738484782</v>
      </c>
      <c r="G22" s="143">
        <v>1.7821176213234855</v>
      </c>
      <c r="H22" s="143">
        <v>3.7957649223602806E-2</v>
      </c>
      <c r="I22" s="143">
        <v>0.51780049472124901</v>
      </c>
      <c r="J22" s="143">
        <v>0.5732207268698094</v>
      </c>
      <c r="K22" s="143">
        <v>0.63346140720128441</v>
      </c>
      <c r="L22" s="143">
        <v>0.11202061209883654</v>
      </c>
      <c r="M22" s="143">
        <v>3.2269105379311696</v>
      </c>
      <c r="N22" s="143">
        <v>0.46516762415087176</v>
      </c>
      <c r="O22" s="143">
        <v>1.9711042162306257E-2</v>
      </c>
      <c r="P22" s="143">
        <v>2.1787070450796597E-2</v>
      </c>
      <c r="Q22" s="143">
        <v>1.6374760324360749E-2</v>
      </c>
      <c r="R22" s="143">
        <v>0.1331192045699976</v>
      </c>
      <c r="S22" s="143">
        <v>9.3180917926739965E-2</v>
      </c>
      <c r="T22" s="143">
        <v>1.5562491132378584</v>
      </c>
      <c r="U22" s="143">
        <v>5.7551380806970505E-3</v>
      </c>
      <c r="V22" s="143">
        <v>1.0857678712991736</v>
      </c>
      <c r="W22" s="143">
        <v>6.974271800044235E-2</v>
      </c>
      <c r="X22" s="143">
        <v>1.7989487435723071E-2</v>
      </c>
      <c r="Y22" s="143">
        <v>6.397528472112915E-2</v>
      </c>
      <c r="Z22" s="143">
        <v>1.2178882849543332E-2</v>
      </c>
      <c r="AA22" s="143">
        <v>1.0133105529580255E-2</v>
      </c>
      <c r="AB22" s="143">
        <v>0.1042767605359758</v>
      </c>
      <c r="AC22" s="143">
        <v>1.4653626423250689E-2</v>
      </c>
      <c r="AD22" s="143">
        <v>0.36735437470215371</v>
      </c>
      <c r="AE22" s="149"/>
      <c r="AF22" s="145">
        <v>5905.8758846762184</v>
      </c>
      <c r="AG22" s="145">
        <v>2566.2101172955208</v>
      </c>
      <c r="AH22" s="145">
        <v>600.09713995986385</v>
      </c>
      <c r="AI22" s="145">
        <v>1025.8824114487245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0.12005930379114296</v>
      </c>
      <c r="X23" s="143">
        <v>2.2909174239817229E-2</v>
      </c>
      <c r="Y23" s="143">
        <v>8.5149817404967673E-2</v>
      </c>
      <c r="Z23" s="143">
        <v>1.9988364940939723E-2</v>
      </c>
      <c r="AA23" s="143">
        <v>1.8116844564301186E-2</v>
      </c>
      <c r="AB23" s="143">
        <v>0.14616420115002582</v>
      </c>
      <c r="AC23" s="143">
        <v>5.5128257899820622E-3</v>
      </c>
      <c r="AD23" s="143">
        <v>1.3123028664412991E-3</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1.3059158427823472</v>
      </c>
      <c r="F24" s="143">
        <v>0.59626170357255004</v>
      </c>
      <c r="G24" s="143">
        <v>0.25256705292244191</v>
      </c>
      <c r="H24" s="143">
        <v>0.15528388566247178</v>
      </c>
      <c r="I24" s="143">
        <v>0.32254620503437431</v>
      </c>
      <c r="J24" s="143">
        <v>0.34298751169914976</v>
      </c>
      <c r="K24" s="143">
        <v>0.37370618771945474</v>
      </c>
      <c r="L24" s="143">
        <v>8.6499286777715331E-2</v>
      </c>
      <c r="M24" s="143">
        <v>1.9283175567994228</v>
      </c>
      <c r="N24" s="143">
        <v>0.15905958269202994</v>
      </c>
      <c r="O24" s="143">
        <v>5.5417807097367752E-2</v>
      </c>
      <c r="P24" s="143">
        <v>7.3803304959618853E-3</v>
      </c>
      <c r="Q24" s="143">
        <v>4.4881763928740596E-3</v>
      </c>
      <c r="R24" s="143">
        <v>0.13248484528513521</v>
      </c>
      <c r="S24" s="143">
        <v>4.5437390089612062E-2</v>
      </c>
      <c r="T24" s="143">
        <v>0.73470684133796815</v>
      </c>
      <c r="U24" s="143">
        <v>2.894829125490753E-3</v>
      </c>
      <c r="V24" s="143">
        <v>2.1789210698049826</v>
      </c>
      <c r="W24" s="143" t="s">
        <v>429</v>
      </c>
      <c r="X24" s="143" t="s">
        <v>429</v>
      </c>
      <c r="Y24" s="143" t="s">
        <v>429</v>
      </c>
      <c r="Z24" s="143" t="s">
        <v>429</v>
      </c>
      <c r="AA24" s="143" t="s">
        <v>429</v>
      </c>
      <c r="AB24" s="143" t="s">
        <v>429</v>
      </c>
      <c r="AC24" s="143" t="s">
        <v>430</v>
      </c>
      <c r="AD24" s="143" t="s">
        <v>430</v>
      </c>
      <c r="AE24" s="149"/>
      <c r="AF24" s="145">
        <v>5841.9877295660235</v>
      </c>
      <c r="AG24" s="145">
        <v>8.6127660579675585</v>
      </c>
      <c r="AH24" s="145">
        <v>5643.1577466301123</v>
      </c>
      <c r="AI24" s="145">
        <v>1101.6719668714004</v>
      </c>
      <c r="AJ24" s="145" t="s">
        <v>445</v>
      </c>
      <c r="AK24" s="145" t="s">
        <v>430</v>
      </c>
      <c r="AL24" s="146" t="s">
        <v>50</v>
      </c>
    </row>
    <row r="25" spans="1:38" s="2" customFormat="1" ht="26.25" customHeight="1" thickBot="1" x14ac:dyDescent="0.25">
      <c r="A25" s="70" t="s">
        <v>74</v>
      </c>
      <c r="B25" s="74" t="s">
        <v>75</v>
      </c>
      <c r="C25" s="76" t="s">
        <v>76</v>
      </c>
      <c r="D25" s="72"/>
      <c r="E25" s="143">
        <v>0.97589059004642309</v>
      </c>
      <c r="F25" s="143">
        <v>0.12639343719602769</v>
      </c>
      <c r="G25" s="143">
        <v>6.4458749459896394E-2</v>
      </c>
      <c r="H25" s="143" t="s">
        <v>457</v>
      </c>
      <c r="I25" s="143">
        <v>7.7000226936866298E-3</v>
      </c>
      <c r="J25" s="143">
        <v>7.7000226936866298E-3</v>
      </c>
      <c r="K25" s="143">
        <v>7.7000226936866298E-3</v>
      </c>
      <c r="L25" s="143">
        <v>3.696010892969582E-3</v>
      </c>
      <c r="M25" s="143">
        <v>0.94323170169803927</v>
      </c>
      <c r="N25" s="143">
        <v>2.7072404776981644E-4</v>
      </c>
      <c r="O25" s="143">
        <v>2.0304303582736231E-5</v>
      </c>
      <c r="P25" s="143">
        <v>4.0608607165472458E-4</v>
      </c>
      <c r="Q25" s="143">
        <v>1.0152151791368115E-4</v>
      </c>
      <c r="R25" s="143">
        <v>6.7681011942454113E-4</v>
      </c>
      <c r="S25" s="143">
        <v>7.444911313669952E-4</v>
      </c>
      <c r="T25" s="143">
        <v>2.7072404776981645E-5</v>
      </c>
      <c r="U25" s="143">
        <v>3.722455656834976E-4</v>
      </c>
      <c r="V25" s="143">
        <v>9.8137467316558452E-2</v>
      </c>
      <c r="W25" s="143" t="s">
        <v>457</v>
      </c>
      <c r="X25" s="143" t="s">
        <v>457</v>
      </c>
      <c r="Y25" s="143" t="s">
        <v>457</v>
      </c>
      <c r="Z25" s="143" t="s">
        <v>457</v>
      </c>
      <c r="AA25" s="143" t="s">
        <v>457</v>
      </c>
      <c r="AB25" s="143" t="s">
        <v>457</v>
      </c>
      <c r="AC25" s="143" t="s">
        <v>430</v>
      </c>
      <c r="AD25" s="143" t="s">
        <v>430</v>
      </c>
      <c r="AE25" s="149"/>
      <c r="AF25" s="145">
        <v>3384.0505971227053</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1.943595084312056E-2</v>
      </c>
      <c r="F26" s="143">
        <v>4.2552183143603753E-3</v>
      </c>
      <c r="G26" s="143">
        <v>1.3548385071040002E-3</v>
      </c>
      <c r="H26" s="143" t="s">
        <v>457</v>
      </c>
      <c r="I26" s="143">
        <v>1.1046412782469998E-4</v>
      </c>
      <c r="J26" s="143">
        <v>1.1046412782469998E-4</v>
      </c>
      <c r="K26" s="143">
        <v>1.1046412782469998E-4</v>
      </c>
      <c r="L26" s="143">
        <v>5.3022781355855988E-5</v>
      </c>
      <c r="M26" s="143">
        <v>2.6340091807714756E-2</v>
      </c>
      <c r="N26" s="143">
        <v>3.1034289151907131E-4</v>
      </c>
      <c r="O26" s="143">
        <v>2.1194489570479624E-6</v>
      </c>
      <c r="P26" s="143">
        <v>1.5911497659477772E-5</v>
      </c>
      <c r="Q26" s="143">
        <v>2.3917633037583318E-6</v>
      </c>
      <c r="R26" s="143">
        <v>1.9582570173203698E-5</v>
      </c>
      <c r="S26" s="143">
        <v>1.9485227190524064E-5</v>
      </c>
      <c r="T26" s="143">
        <v>2.5157591032244439E-6</v>
      </c>
      <c r="U26" s="143">
        <v>8.0084654471138855E-6</v>
      </c>
      <c r="V26" s="143">
        <v>2.094634897336758E-3</v>
      </c>
      <c r="W26" s="143" t="s">
        <v>457</v>
      </c>
      <c r="X26" s="143" t="s">
        <v>457</v>
      </c>
      <c r="Y26" s="143" t="s">
        <v>457</v>
      </c>
      <c r="Z26" s="143" t="s">
        <v>457</v>
      </c>
      <c r="AA26" s="143" t="s">
        <v>457</v>
      </c>
      <c r="AB26" s="143" t="s">
        <v>457</v>
      </c>
      <c r="AC26" s="143" t="s">
        <v>430</v>
      </c>
      <c r="AD26" s="143" t="s">
        <v>430</v>
      </c>
      <c r="AE26" s="149"/>
      <c r="AF26" s="145">
        <v>71.266184199351812</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14.980913640049325</v>
      </c>
      <c r="F27" s="143">
        <v>3.5907008414423127</v>
      </c>
      <c r="G27" s="143">
        <v>2.121749350480906E-2</v>
      </c>
      <c r="H27" s="143">
        <v>1.0396669088516723</v>
      </c>
      <c r="I27" s="143">
        <v>0.64020349975460789</v>
      </c>
      <c r="J27" s="143">
        <v>0.64020349975460744</v>
      </c>
      <c r="K27" s="143">
        <v>0.64020349975460844</v>
      </c>
      <c r="L27" s="143">
        <v>0.5195789831001657</v>
      </c>
      <c r="M27" s="143">
        <v>57.494719130407738</v>
      </c>
      <c r="N27" s="143">
        <v>3.1477278911640372E-2</v>
      </c>
      <c r="O27" s="143">
        <v>2.8759660638185016E-4</v>
      </c>
      <c r="P27" s="143">
        <v>1.5981108873882342E-2</v>
      </c>
      <c r="Q27" s="143">
        <v>4.5916016154295009E-4</v>
      </c>
      <c r="R27" s="143">
        <v>1.6750267896766705E-2</v>
      </c>
      <c r="S27" s="143">
        <v>1.1551964754133623E-2</v>
      </c>
      <c r="T27" s="143">
        <v>2.8908821938386552E-3</v>
      </c>
      <c r="U27" s="143">
        <v>3.4312711032219982E-4</v>
      </c>
      <c r="V27" s="143">
        <v>5.828188832137346E-2</v>
      </c>
      <c r="W27" s="143">
        <v>1.2528440999999999</v>
      </c>
      <c r="X27" s="143">
        <v>4.4787088513999998E-2</v>
      </c>
      <c r="Y27" s="143">
        <v>5.0225621172799995E-2</v>
      </c>
      <c r="Z27" s="143">
        <v>3.8927082419100006E-2</v>
      </c>
      <c r="AA27" s="143">
        <v>4.3657162567699997E-2</v>
      </c>
      <c r="AB27" s="143">
        <v>0.17759695467360001</v>
      </c>
      <c r="AC27" s="143">
        <v>1.2526601000000001E-3</v>
      </c>
      <c r="AD27" s="143">
        <v>2.7564609999999998E-4</v>
      </c>
      <c r="AE27" s="149"/>
      <c r="AF27" s="145">
        <v>98957.032296441859</v>
      </c>
      <c r="AG27" s="145" t="s">
        <v>430</v>
      </c>
      <c r="AH27" s="145" t="s">
        <v>445</v>
      </c>
      <c r="AI27" s="145">
        <v>2607.0982635500445</v>
      </c>
      <c r="AJ27" s="145" t="s">
        <v>445</v>
      </c>
      <c r="AK27" s="145" t="s">
        <v>430</v>
      </c>
      <c r="AL27" s="146" t="s">
        <v>50</v>
      </c>
    </row>
    <row r="28" spans="1:38" s="2" customFormat="1" ht="26.25" customHeight="1" thickBot="1" x14ac:dyDescent="0.25">
      <c r="A28" s="70" t="s">
        <v>79</v>
      </c>
      <c r="B28" s="70" t="s">
        <v>82</v>
      </c>
      <c r="C28" s="71" t="s">
        <v>83</v>
      </c>
      <c r="D28" s="72"/>
      <c r="E28" s="143">
        <v>7.1691622619882809</v>
      </c>
      <c r="F28" s="143">
        <v>0.43975199960555583</v>
      </c>
      <c r="G28" s="143">
        <v>7.5934516871367418E-3</v>
      </c>
      <c r="H28" s="143">
        <v>9.7169688020251506E-3</v>
      </c>
      <c r="I28" s="143">
        <v>0.35673113284118391</v>
      </c>
      <c r="J28" s="143">
        <v>0.35673113284118402</v>
      </c>
      <c r="K28" s="143">
        <v>0.35673113284118402</v>
      </c>
      <c r="L28" s="143">
        <v>0.2966417925979416</v>
      </c>
      <c r="M28" s="143">
        <v>2.1957188822984439</v>
      </c>
      <c r="N28" s="143">
        <v>3.0609992835960246E-4</v>
      </c>
      <c r="O28" s="143">
        <v>2.8759284124029581E-5</v>
      </c>
      <c r="P28" s="143">
        <v>3.0338541899906524E-3</v>
      </c>
      <c r="Q28" s="143">
        <v>5.7401528830807292E-5</v>
      </c>
      <c r="R28" s="143">
        <v>4.8566583825062617E-3</v>
      </c>
      <c r="S28" s="143">
        <v>3.2571401767822793E-3</v>
      </c>
      <c r="T28" s="143">
        <v>1.1679272775489644E-4</v>
      </c>
      <c r="U28" s="143">
        <v>5.728448941355542E-5</v>
      </c>
      <c r="V28" s="143">
        <v>1.0307696911922421E-2</v>
      </c>
      <c r="W28" s="143">
        <v>0.41504589999999997</v>
      </c>
      <c r="X28" s="143">
        <v>1.40712926162E-2</v>
      </c>
      <c r="Y28" s="143">
        <v>1.5769581273900001E-2</v>
      </c>
      <c r="Z28" s="143">
        <v>1.2372738111E-2</v>
      </c>
      <c r="AA28" s="143">
        <v>1.31021310154E-2</v>
      </c>
      <c r="AB28" s="143">
        <v>5.5315743016499996E-2</v>
      </c>
      <c r="AC28" s="143">
        <v>4.1360060000000001E-4</v>
      </c>
      <c r="AD28" s="143">
        <v>7.7440899999999999E-5</v>
      </c>
      <c r="AE28" s="149"/>
      <c r="AF28" s="145">
        <v>24620.807382895655</v>
      </c>
      <c r="AG28" s="145" t="s">
        <v>430</v>
      </c>
      <c r="AH28" s="145" t="s">
        <v>445</v>
      </c>
      <c r="AI28" s="145">
        <v>728.93114499613421</v>
      </c>
      <c r="AJ28" s="145" t="s">
        <v>445</v>
      </c>
      <c r="AK28" s="145" t="s">
        <v>430</v>
      </c>
      <c r="AL28" s="146" t="s">
        <v>50</v>
      </c>
    </row>
    <row r="29" spans="1:38" s="2" customFormat="1" ht="26.25" customHeight="1" thickBot="1" x14ac:dyDescent="0.25">
      <c r="A29" s="70" t="s">
        <v>79</v>
      </c>
      <c r="B29" s="70" t="s">
        <v>84</v>
      </c>
      <c r="C29" s="71" t="s">
        <v>85</v>
      </c>
      <c r="D29" s="72"/>
      <c r="E29" s="143">
        <v>14.819780920522408</v>
      </c>
      <c r="F29" s="143">
        <v>0.46730014144498305</v>
      </c>
      <c r="G29" s="143">
        <v>7.9491540419784085E-3</v>
      </c>
      <c r="H29" s="143">
        <v>1.3551659266202797E-2</v>
      </c>
      <c r="I29" s="143">
        <v>0.2504561125673696</v>
      </c>
      <c r="J29" s="143">
        <v>0.2504561125673696</v>
      </c>
      <c r="K29" s="143">
        <v>0.25045611256736933</v>
      </c>
      <c r="L29" s="143">
        <v>0.17034159084123413</v>
      </c>
      <c r="M29" s="143">
        <v>3.1447806998882637</v>
      </c>
      <c r="N29" s="143">
        <v>2.9347458776153644E-4</v>
      </c>
      <c r="O29" s="143">
        <v>2.9923981393677351E-5</v>
      </c>
      <c r="P29" s="143">
        <v>3.1693623507098269E-3</v>
      </c>
      <c r="Q29" s="143">
        <v>5.9827325371194927E-5</v>
      </c>
      <c r="R29" s="143">
        <v>5.081360272648894E-3</v>
      </c>
      <c r="S29" s="143">
        <v>3.4075572317219783E-3</v>
      </c>
      <c r="T29" s="143">
        <v>1.200054868171061E-4</v>
      </c>
      <c r="U29" s="143">
        <v>5.9806687955035146E-5</v>
      </c>
      <c r="V29" s="143">
        <v>1.0764584709421529E-2</v>
      </c>
      <c r="W29" s="143">
        <v>0.20510010000000001</v>
      </c>
      <c r="X29" s="143">
        <v>3.1315238985999997E-3</v>
      </c>
      <c r="Y29" s="143">
        <v>1.8963116943100003E-2</v>
      </c>
      <c r="Z29" s="143">
        <v>2.1189978382300002E-2</v>
      </c>
      <c r="AA29" s="143">
        <v>4.8712593985000005E-3</v>
      </c>
      <c r="AB29" s="143">
        <v>4.8155878622500009E-2</v>
      </c>
      <c r="AC29" s="143">
        <v>1.9041429999999999E-4</v>
      </c>
      <c r="AD29" s="143">
        <v>3.8447800000000001E-5</v>
      </c>
      <c r="AE29" s="149"/>
      <c r="AF29" s="145">
        <v>25779.868458265162</v>
      </c>
      <c r="AG29" s="145" t="s">
        <v>430</v>
      </c>
      <c r="AH29" s="145" t="s">
        <v>445</v>
      </c>
      <c r="AI29" s="145">
        <v>763.52953671972682</v>
      </c>
      <c r="AJ29" s="145" t="s">
        <v>445</v>
      </c>
      <c r="AK29" s="145" t="s">
        <v>430</v>
      </c>
      <c r="AL29" s="146" t="s">
        <v>50</v>
      </c>
    </row>
    <row r="30" spans="1:38" s="2" customFormat="1" ht="26.25" customHeight="1" thickBot="1" x14ac:dyDescent="0.25">
      <c r="A30" s="70" t="s">
        <v>79</v>
      </c>
      <c r="B30" s="70" t="s">
        <v>86</v>
      </c>
      <c r="C30" s="71" t="s">
        <v>87</v>
      </c>
      <c r="D30" s="72"/>
      <c r="E30" s="143">
        <v>2.6563893446044685E-2</v>
      </c>
      <c r="F30" s="143">
        <v>0.15332768699530086</v>
      </c>
      <c r="G30" s="143">
        <v>2.472074222891063E-5</v>
      </c>
      <c r="H30" s="143">
        <v>2.5191059479930821E-4</v>
      </c>
      <c r="I30" s="143">
        <v>4.0732773605219336E-3</v>
      </c>
      <c r="J30" s="143">
        <v>4.0732773605219328E-3</v>
      </c>
      <c r="K30" s="143">
        <v>4.0732773605219319E-3</v>
      </c>
      <c r="L30" s="143">
        <v>5.8962511699064057E-4</v>
      </c>
      <c r="M30" s="143">
        <v>1.0495205274878006</v>
      </c>
      <c r="N30" s="143">
        <v>1.191378474361484E-4</v>
      </c>
      <c r="O30" s="143">
        <v>7.0555052536928941E-5</v>
      </c>
      <c r="P30" s="143">
        <v>3.8703244668229523E-5</v>
      </c>
      <c r="Q30" s="143">
        <v>1.3345946437320527E-6</v>
      </c>
      <c r="R30" s="143">
        <v>3.2135416235812433E-4</v>
      </c>
      <c r="S30" s="143">
        <v>1.1905900743891733E-2</v>
      </c>
      <c r="T30" s="143">
        <v>4.9743082719776166E-4</v>
      </c>
      <c r="U30" s="143">
        <v>7.0249502875637546E-5</v>
      </c>
      <c r="V30" s="143">
        <v>7.0247282864801088E-3</v>
      </c>
      <c r="W30" s="143">
        <v>2.8887000000000001E-3</v>
      </c>
      <c r="X30" s="143">
        <v>4.2175892700000003E-5</v>
      </c>
      <c r="Y30" s="143">
        <v>5.6728514800000002E-5</v>
      </c>
      <c r="Z30" s="143">
        <v>3.1811273799999997E-5</v>
      </c>
      <c r="AA30" s="143">
        <v>6.3548583199999993E-5</v>
      </c>
      <c r="AB30" s="143">
        <v>1.9426426450000001E-4</v>
      </c>
      <c r="AC30" s="143">
        <v>2.8891E-6</v>
      </c>
      <c r="AD30" s="143">
        <v>1.2659E-6</v>
      </c>
      <c r="AE30" s="149"/>
      <c r="AF30" s="145">
        <v>196.18553651805689</v>
      </c>
      <c r="AG30" s="145" t="s">
        <v>430</v>
      </c>
      <c r="AH30" s="145" t="s">
        <v>445</v>
      </c>
      <c r="AI30" s="145">
        <v>4.5718387826180376</v>
      </c>
      <c r="AJ30" s="145" t="s">
        <v>445</v>
      </c>
      <c r="AK30" s="145" t="s">
        <v>430</v>
      </c>
      <c r="AL30" s="146" t="s">
        <v>50</v>
      </c>
    </row>
    <row r="31" spans="1:38" s="2" customFormat="1" ht="26.25" customHeight="1" thickBot="1" x14ac:dyDescent="0.25">
      <c r="A31" s="70" t="s">
        <v>79</v>
      </c>
      <c r="B31" s="70" t="s">
        <v>88</v>
      </c>
      <c r="C31" s="71" t="s">
        <v>89</v>
      </c>
      <c r="D31" s="72"/>
      <c r="E31" s="143" t="s">
        <v>430</v>
      </c>
      <c r="F31" s="143">
        <v>2.2319427453909757</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0.52603196987739853</v>
      </c>
      <c r="J32" s="143">
        <v>0.97423100047345135</v>
      </c>
      <c r="K32" s="143">
        <v>1.2954045131281293</v>
      </c>
      <c r="L32" s="143">
        <v>0.23200694830124793</v>
      </c>
      <c r="M32" s="143" t="s">
        <v>430</v>
      </c>
      <c r="N32" s="143">
        <v>1.2850264630403154</v>
      </c>
      <c r="O32" s="143">
        <v>6.0624833366465921E-3</v>
      </c>
      <c r="P32" s="143" t="s">
        <v>430</v>
      </c>
      <c r="Q32" s="143">
        <v>4.1801020773366426E-12</v>
      </c>
      <c r="R32" s="143">
        <v>0.47498697735946699</v>
      </c>
      <c r="S32" s="143">
        <v>10.39020943535496</v>
      </c>
      <c r="T32" s="143">
        <v>7.5868052971687472E-2</v>
      </c>
      <c r="U32" s="143">
        <v>1.0570363764071174E-2</v>
      </c>
      <c r="V32" s="143">
        <v>4.1801020773366435</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54776.379833243256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0.2813237068514981</v>
      </c>
      <c r="J33" s="143">
        <v>0.51636571949136689</v>
      </c>
      <c r="K33" s="143">
        <v>1.0327314389827338</v>
      </c>
      <c r="L33" s="143">
        <v>2.9065843870378114E-2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54776.379833243256</v>
      </c>
      <c r="AL33" s="146" t="s">
        <v>431</v>
      </c>
    </row>
    <row r="34" spans="1:38" s="2" customFormat="1" ht="26.25" customHeight="1" thickBot="1" x14ac:dyDescent="0.25">
      <c r="A34" s="70" t="s">
        <v>71</v>
      </c>
      <c r="B34" s="70" t="s">
        <v>94</v>
      </c>
      <c r="C34" s="71" t="s">
        <v>95</v>
      </c>
      <c r="D34" s="72"/>
      <c r="E34" s="143">
        <v>1.9403489227387996</v>
      </c>
      <c r="F34" s="143">
        <v>0.17218745211327138</v>
      </c>
      <c r="G34" s="143">
        <v>5.1691187437028698E-2</v>
      </c>
      <c r="H34" s="143">
        <v>2.5920691715976334E-4</v>
      </c>
      <c r="I34" s="143">
        <v>5.0730496644125114E-2</v>
      </c>
      <c r="J34" s="143">
        <v>5.3322565815722749E-2</v>
      </c>
      <c r="K34" s="143">
        <v>5.6284930583262893E-2</v>
      </c>
      <c r="L34" s="143">
        <v>3.6585204879120883E-2</v>
      </c>
      <c r="M34" s="143">
        <v>0.39621628765849531</v>
      </c>
      <c r="N34" s="143" t="s">
        <v>457</v>
      </c>
      <c r="O34" s="143">
        <v>3.7029559594251905E-4</v>
      </c>
      <c r="P34" s="143" t="s">
        <v>457</v>
      </c>
      <c r="Q34" s="143" t="s">
        <v>457</v>
      </c>
      <c r="R34" s="143">
        <v>1.8514779797125951E-3</v>
      </c>
      <c r="S34" s="143">
        <v>6.2950251310228231E-2</v>
      </c>
      <c r="T34" s="143">
        <v>2.5920691715976335E-3</v>
      </c>
      <c r="U34" s="143">
        <v>3.7029559594251905E-4</v>
      </c>
      <c r="V34" s="143">
        <v>3.7029559594251901E-2</v>
      </c>
      <c r="W34" s="143">
        <v>1.4802979966356534E-2</v>
      </c>
      <c r="X34" s="143">
        <v>1.1108867878275568E-3</v>
      </c>
      <c r="Y34" s="143">
        <v>1.8514779797125951E-3</v>
      </c>
      <c r="Z34" s="143">
        <v>1.6792466076252016E-3</v>
      </c>
      <c r="AA34" s="143">
        <v>3.8603370290234498E-4</v>
      </c>
      <c r="AB34" s="143">
        <v>5.0276450780676989E-3</v>
      </c>
      <c r="AC34" s="143" t="s">
        <v>430</v>
      </c>
      <c r="AD34" s="143" t="s">
        <v>430</v>
      </c>
      <c r="AE34" s="149"/>
      <c r="AF34" s="145">
        <v>1603.6857649697083</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4.3946234548821117</v>
      </c>
      <c r="F36" s="143">
        <v>0.15675090030152752</v>
      </c>
      <c r="G36" s="143">
        <v>7.8148379074845051E-2</v>
      </c>
      <c r="H36" s="143" t="s">
        <v>457</v>
      </c>
      <c r="I36" s="143">
        <v>7.8375450150763762E-2</v>
      </c>
      <c r="J36" s="143">
        <v>8.3973696590104036E-2</v>
      </c>
      <c r="K36" s="143">
        <v>8.3973696590104036E-2</v>
      </c>
      <c r="L36" s="143">
        <v>2.6031845942932254E-2</v>
      </c>
      <c r="M36" s="143">
        <v>0.41427023651118006</v>
      </c>
      <c r="N36" s="143">
        <v>7.2777203711423509E-3</v>
      </c>
      <c r="O36" s="143">
        <v>5.5982464393402698E-4</v>
      </c>
      <c r="P36" s="143">
        <v>1.6794739318020807E-3</v>
      </c>
      <c r="Q36" s="143">
        <v>2.2392985757361079E-3</v>
      </c>
      <c r="R36" s="143">
        <v>2.7991232196701347E-3</v>
      </c>
      <c r="S36" s="143">
        <v>4.9264568666194372E-2</v>
      </c>
      <c r="T36" s="143">
        <v>5.5982464393402695E-2</v>
      </c>
      <c r="U36" s="143">
        <v>5.5982464393402693E-3</v>
      </c>
      <c r="V36" s="143">
        <v>6.7178957272083228E-2</v>
      </c>
      <c r="W36" s="143">
        <v>7.2777203711423509E-3</v>
      </c>
      <c r="X36" s="143" t="s">
        <v>457</v>
      </c>
      <c r="Y36" s="143" t="s">
        <v>457</v>
      </c>
      <c r="Z36" s="143" t="s">
        <v>457</v>
      </c>
      <c r="AA36" s="143" t="s">
        <v>457</v>
      </c>
      <c r="AB36" s="143" t="s">
        <v>457</v>
      </c>
      <c r="AC36" s="143">
        <v>4.4785971514722158E-3</v>
      </c>
      <c r="AD36" s="143">
        <v>2.1273336469493026E-3</v>
      </c>
      <c r="AE36" s="149"/>
      <c r="AF36" s="145">
        <v>2424.5030786042548</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0.12461875370893026</v>
      </c>
      <c r="F37" s="143">
        <v>4.1539584569643424E-3</v>
      </c>
      <c r="G37" s="143">
        <v>2.385264029012463E-4</v>
      </c>
      <c r="H37" s="143" t="s">
        <v>457</v>
      </c>
      <c r="I37" s="143">
        <v>5.192448071205428E-4</v>
      </c>
      <c r="J37" s="143">
        <v>5.192448071205428E-4</v>
      </c>
      <c r="K37" s="143">
        <v>5.192448071205428E-4</v>
      </c>
      <c r="L37" s="143">
        <v>1.2981120178013569E-5</v>
      </c>
      <c r="M37" s="143">
        <v>1.2461875370893025E-2</v>
      </c>
      <c r="N37" s="143">
        <v>3.8943360534040707E-6</v>
      </c>
      <c r="O37" s="143">
        <v>6.4905600890067844E-7</v>
      </c>
      <c r="P37" s="143">
        <v>2.596224035602714E-4</v>
      </c>
      <c r="Q37" s="143">
        <v>3.1154688427232561E-4</v>
      </c>
      <c r="R37" s="143">
        <v>1.9731302670580624E-6</v>
      </c>
      <c r="S37" s="143">
        <v>1.9731302670580627E-7</v>
      </c>
      <c r="T37" s="143">
        <v>1.324074258157384E-6</v>
      </c>
      <c r="U37" s="143">
        <v>2.855846439162985E-5</v>
      </c>
      <c r="V37" s="143">
        <v>3.8943360534040707E-6</v>
      </c>
      <c r="W37" s="143">
        <v>1.2981120178013569E-3</v>
      </c>
      <c r="X37" s="143" t="s">
        <v>457</v>
      </c>
      <c r="Y37" s="143" t="s">
        <v>457</v>
      </c>
      <c r="Z37" s="143" t="s">
        <v>457</v>
      </c>
      <c r="AA37" s="143" t="s">
        <v>457</v>
      </c>
      <c r="AB37" s="143" t="s">
        <v>457</v>
      </c>
      <c r="AC37" s="143" t="s">
        <v>457</v>
      </c>
      <c r="AD37" s="143" t="s">
        <v>457</v>
      </c>
      <c r="AE37" s="149"/>
      <c r="AF37" s="145" t="s">
        <v>445</v>
      </c>
      <c r="AG37" s="145" t="s">
        <v>430</v>
      </c>
      <c r="AH37" s="145">
        <v>2596.2240356027137</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2.6690778223423322</v>
      </c>
      <c r="F39" s="143">
        <v>0.55684838206118148</v>
      </c>
      <c r="G39" s="143">
        <v>0.46347616450220025</v>
      </c>
      <c r="H39" s="143">
        <v>3.8860187716921998E-2</v>
      </c>
      <c r="I39" s="143">
        <v>0.24908142869137759</v>
      </c>
      <c r="J39" s="143">
        <v>0.31076128048439544</v>
      </c>
      <c r="K39" s="143">
        <v>0.38561732291097739</v>
      </c>
      <c r="L39" s="143">
        <v>0.11781610983231676</v>
      </c>
      <c r="M39" s="143">
        <v>1.3334492941006322</v>
      </c>
      <c r="N39" s="143">
        <v>0.22257437653405399</v>
      </c>
      <c r="O39" s="143">
        <v>1.7307905678220437E-2</v>
      </c>
      <c r="P39" s="143">
        <v>3.639814960754939E-3</v>
      </c>
      <c r="Q39" s="143">
        <v>1.4164536844462831E-2</v>
      </c>
      <c r="R39" s="143">
        <v>0.17960712761647449</v>
      </c>
      <c r="S39" s="143">
        <v>9.3656057949442179E-2</v>
      </c>
      <c r="T39" s="143">
        <v>3.1550776050530094</v>
      </c>
      <c r="U39" s="143">
        <v>2.8043893596284741E-3</v>
      </c>
      <c r="V39" s="143">
        <v>0.64817350374047478</v>
      </c>
      <c r="W39" s="143">
        <v>0.18725139045743261</v>
      </c>
      <c r="X39" s="143">
        <v>4.6652035431397496E-2</v>
      </c>
      <c r="Y39" s="143">
        <v>0.25149747448131121</v>
      </c>
      <c r="Z39" s="143">
        <v>4.5894664986293181E-2</v>
      </c>
      <c r="AA39" s="143">
        <v>4.2055038725074032E-2</v>
      </c>
      <c r="AB39" s="143">
        <v>0.38609921362407595</v>
      </c>
      <c r="AC39" s="143">
        <v>7.9190780822729345E-3</v>
      </c>
      <c r="AD39" s="143">
        <v>8.9282963935864133E-6</v>
      </c>
      <c r="AE39" s="149"/>
      <c r="AF39" s="145">
        <v>12487.95305650352</v>
      </c>
      <c r="AG39" s="145" t="s">
        <v>445</v>
      </c>
      <c r="AH39" s="145">
        <v>18028.654626322539</v>
      </c>
      <c r="AI39" s="145">
        <v>1050.2753437005947</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5.3462336729406541</v>
      </c>
      <c r="F41" s="143">
        <v>10.45969645457178</v>
      </c>
      <c r="G41" s="143">
        <v>8.2930650940934711</v>
      </c>
      <c r="H41" s="143">
        <v>6.6203325041646013E-2</v>
      </c>
      <c r="I41" s="143">
        <v>8.8053357895966116</v>
      </c>
      <c r="J41" s="143">
        <v>8.9428740849763741</v>
      </c>
      <c r="K41" s="143">
        <v>9.7942902417389881</v>
      </c>
      <c r="L41" s="143">
        <v>0.59901620256325427</v>
      </c>
      <c r="M41" s="143">
        <v>25.065903055861394</v>
      </c>
      <c r="N41" s="143">
        <v>2.7046449263366665</v>
      </c>
      <c r="O41" s="143">
        <v>4.633186682795324E-2</v>
      </c>
      <c r="P41" s="143">
        <v>0.11260558472747627</v>
      </c>
      <c r="Q41" s="143">
        <v>5.4932028551009454E-2</v>
      </c>
      <c r="R41" s="143">
        <v>0.2649207319673994</v>
      </c>
      <c r="S41" s="143">
        <v>0.47027147824800358</v>
      </c>
      <c r="T41" s="143">
        <v>0.26361519941172656</v>
      </c>
      <c r="U41" s="143">
        <v>2.4674832705891316</v>
      </c>
      <c r="V41" s="143">
        <v>5.1461785312848747</v>
      </c>
      <c r="W41" s="143">
        <v>17.170437884181776</v>
      </c>
      <c r="X41" s="143">
        <v>4.828871741374301</v>
      </c>
      <c r="Y41" s="143">
        <v>6.8775019649505689</v>
      </c>
      <c r="Z41" s="143">
        <v>2.7094447518621401</v>
      </c>
      <c r="AA41" s="143">
        <v>2.3238629531520831</v>
      </c>
      <c r="AB41" s="143">
        <v>16.739681411339092</v>
      </c>
      <c r="AC41" s="143">
        <v>1.8688638686222971E-2</v>
      </c>
      <c r="AD41" s="143">
        <v>3.4942842686452265</v>
      </c>
      <c r="AE41" s="149"/>
      <c r="AF41" s="145">
        <v>38401.442073460807</v>
      </c>
      <c r="AG41" s="145">
        <v>20554.314107955666</v>
      </c>
      <c r="AH41" s="145">
        <v>25381.009847761921</v>
      </c>
      <c r="AI41" s="145">
        <v>1188.992787858092</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7.3551488152463887E-2</v>
      </c>
      <c r="F43" s="143">
        <v>7.3551488152463892E-3</v>
      </c>
      <c r="G43" s="143">
        <v>2.3707660461980969E-2</v>
      </c>
      <c r="H43" s="143" t="s">
        <v>457</v>
      </c>
      <c r="I43" s="143">
        <v>1.2135995545156542E-2</v>
      </c>
      <c r="J43" s="143">
        <v>1.5813569952779737E-2</v>
      </c>
      <c r="K43" s="143">
        <v>2.0226659241927573E-2</v>
      </c>
      <c r="L43" s="143">
        <v>6.7961575052876639E-3</v>
      </c>
      <c r="M43" s="143">
        <v>2.9420595260985557E-2</v>
      </c>
      <c r="N43" s="143">
        <v>1.1768238104394221E-2</v>
      </c>
      <c r="O43" s="143">
        <v>2.2065446445739166E-4</v>
      </c>
      <c r="P43" s="143">
        <v>7.35514881524639E-5</v>
      </c>
      <c r="Q43" s="143">
        <v>7.3551488152463881E-4</v>
      </c>
      <c r="R43" s="143">
        <v>9.4145904835153792E-3</v>
      </c>
      <c r="S43" s="143">
        <v>5.2957071469774001E-3</v>
      </c>
      <c r="T43" s="143">
        <v>0.19123386919640609</v>
      </c>
      <c r="U43" s="143">
        <v>7.35514881524639E-5</v>
      </c>
      <c r="V43" s="143">
        <v>5.8841190521971105E-3</v>
      </c>
      <c r="W43" s="143">
        <v>4.4130892891478335E-3</v>
      </c>
      <c r="X43" s="143">
        <v>1.3974782748968138E-3</v>
      </c>
      <c r="Y43" s="143">
        <v>1.1032723222869583E-2</v>
      </c>
      <c r="Z43" s="143">
        <v>1.2503752985918862E-3</v>
      </c>
      <c r="AA43" s="143">
        <v>1.1032723222869584E-3</v>
      </c>
      <c r="AB43" s="143">
        <v>1.4783849118645243E-2</v>
      </c>
      <c r="AC43" s="143">
        <v>1.6181327393542053E-4</v>
      </c>
      <c r="AD43" s="143">
        <v>9.561693459820307E-8</v>
      </c>
      <c r="AE43" s="149"/>
      <c r="AF43" s="145">
        <v>735.51488152463889</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3.5764657335019012</v>
      </c>
      <c r="F44" s="143">
        <v>0.32724221458778152</v>
      </c>
      <c r="G44" s="143">
        <v>2.5469771385716752E-2</v>
      </c>
      <c r="H44" s="143">
        <v>1.209893339831306E-3</v>
      </c>
      <c r="I44" s="143">
        <v>0.1622060435440506</v>
      </c>
      <c r="J44" s="143">
        <v>0.1622060435440506</v>
      </c>
      <c r="K44" s="143">
        <v>0.1622318048281633</v>
      </c>
      <c r="L44" s="143">
        <v>9.0835384384668344E-2</v>
      </c>
      <c r="M44" s="143">
        <v>1.3099237004370219</v>
      </c>
      <c r="N44" s="143" t="s">
        <v>457</v>
      </c>
      <c r="O44" s="143">
        <v>1.5284922682188412E-3</v>
      </c>
      <c r="P44" s="143" t="s">
        <v>457</v>
      </c>
      <c r="Q44" s="143" t="s">
        <v>457</v>
      </c>
      <c r="R44" s="143">
        <v>7.6424613410942064E-3</v>
      </c>
      <c r="S44" s="143">
        <v>0.259843685597203</v>
      </c>
      <c r="T44" s="143">
        <v>1.0699445877531889E-2</v>
      </c>
      <c r="U44" s="143">
        <v>1.5284922682188412E-3</v>
      </c>
      <c r="V44" s="143">
        <v>0.15284922682188412</v>
      </c>
      <c r="W44" s="143" t="s">
        <v>457</v>
      </c>
      <c r="X44" s="143">
        <v>4.5854768046565235E-3</v>
      </c>
      <c r="Y44" s="143">
        <v>7.6424613410942064E-3</v>
      </c>
      <c r="Z44" s="143" t="s">
        <v>457</v>
      </c>
      <c r="AA44" s="143" t="s">
        <v>457</v>
      </c>
      <c r="AB44" s="143">
        <v>1.222793814575073E-2</v>
      </c>
      <c r="AC44" s="143" t="s">
        <v>429</v>
      </c>
      <c r="AD44" s="143" t="s">
        <v>429</v>
      </c>
      <c r="AE44" s="149"/>
      <c r="AF44" s="145">
        <v>6619.6339337217496</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1.9020690166569088</v>
      </c>
      <c r="F45" s="143">
        <v>6.7844499957189094E-2</v>
      </c>
      <c r="G45" s="143">
        <v>3.3823969690756898E-2</v>
      </c>
      <c r="H45" s="143" t="s">
        <v>457</v>
      </c>
      <c r="I45" s="143">
        <v>3.3922249978594547E-2</v>
      </c>
      <c r="J45" s="143">
        <v>3.6345267834208453E-2</v>
      </c>
      <c r="K45" s="143">
        <v>3.6345267834208453E-2</v>
      </c>
      <c r="L45" s="143">
        <v>1.1267033028604618E-2</v>
      </c>
      <c r="M45" s="143">
        <v>0.17930332131542834</v>
      </c>
      <c r="N45" s="143">
        <v>3.1499232122980661E-3</v>
      </c>
      <c r="O45" s="143">
        <v>2.423017855613897E-4</v>
      </c>
      <c r="P45" s="143">
        <v>7.2690535668416888E-4</v>
      </c>
      <c r="Q45" s="143">
        <v>9.6920714224555879E-4</v>
      </c>
      <c r="R45" s="143">
        <v>1.2115089278069485E-3</v>
      </c>
      <c r="S45" s="143">
        <v>2.132255712940229E-2</v>
      </c>
      <c r="T45" s="143">
        <v>2.4230178556138966E-2</v>
      </c>
      <c r="U45" s="143">
        <v>2.423017855613897E-3</v>
      </c>
      <c r="V45" s="143">
        <v>2.9076214267366757E-2</v>
      </c>
      <c r="W45" s="143">
        <v>3.1499232122980661E-3</v>
      </c>
      <c r="X45" s="143" t="s">
        <v>457</v>
      </c>
      <c r="Y45" s="143" t="s">
        <v>457</v>
      </c>
      <c r="Z45" s="143" t="s">
        <v>457</v>
      </c>
      <c r="AA45" s="143" t="s">
        <v>457</v>
      </c>
      <c r="AB45" s="143" t="s">
        <v>457</v>
      </c>
      <c r="AC45" s="143">
        <v>1.9384142844911176E-3</v>
      </c>
      <c r="AD45" s="143">
        <v>9.2074678513328083E-4</v>
      </c>
      <c r="AE45" s="149"/>
      <c r="AF45" s="145">
        <v>1049.3668533715481</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1.3230251395950651E-2</v>
      </c>
      <c r="J48" s="143">
        <v>0.13230251395950651</v>
      </c>
      <c r="K48" s="143">
        <v>0.33075628489876635</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2.4497800000000001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2.8382917463999995</v>
      </c>
      <c r="AL52" s="146" t="s">
        <v>133</v>
      </c>
    </row>
    <row r="53" spans="1:38" s="2" customFormat="1" ht="26.25" customHeight="1" thickBot="1" x14ac:dyDescent="0.25">
      <c r="A53" s="70" t="s">
        <v>120</v>
      </c>
      <c r="B53" s="74" t="s">
        <v>134</v>
      </c>
      <c r="C53" s="76" t="s">
        <v>135</v>
      </c>
      <c r="D53" s="73"/>
      <c r="E53" s="143" t="s">
        <v>430</v>
      </c>
      <c r="F53" s="143">
        <v>2.2171188087012141</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1.1244364865388061</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2064.6907093700001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251.406520927</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0.18155354029411763</v>
      </c>
      <c r="J60" s="143">
        <v>1.8155354029411761</v>
      </c>
      <c r="K60" s="143">
        <v>3.7036922219999995</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36.310708058823529</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5.5483305126505983E-2</v>
      </c>
      <c r="J61" s="143">
        <v>0.55483305126505977</v>
      </c>
      <c r="K61" s="143">
        <v>1.8520237810303519</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2403836.4596438427</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2.1786424835294116E-8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36.310708058823529</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1.26681967E-2</v>
      </c>
      <c r="X63" s="143">
        <v>9.9468000000000004E-3</v>
      </c>
      <c r="Y63" s="143" t="s">
        <v>430</v>
      </c>
      <c r="Z63" s="143">
        <v>1.6542000000000002E-3</v>
      </c>
      <c r="AA63" s="143" t="s">
        <v>430</v>
      </c>
      <c r="AB63" s="143">
        <v>1.1601E-2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0.153</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3.8445600000000009E-4</v>
      </c>
      <c r="J73" s="143">
        <v>5.4464600000000008E-4</v>
      </c>
      <c r="K73" s="143">
        <v>6.4076000000000009E-4</v>
      </c>
      <c r="L73" s="143" t="s">
        <v>457</v>
      </c>
      <c r="M73" s="143" t="s">
        <v>445</v>
      </c>
      <c r="N73" s="143">
        <v>1.5174352941176472E-2</v>
      </c>
      <c r="O73" s="143">
        <v>3.931124183006537E-4</v>
      </c>
      <c r="P73" s="143" t="s">
        <v>445</v>
      </c>
      <c r="Q73" s="143">
        <v>6.2809803921568626E-4</v>
      </c>
      <c r="R73" s="143">
        <v>2.30302614379085E-3</v>
      </c>
      <c r="S73" s="143" t="s">
        <v>445</v>
      </c>
      <c r="T73" s="143">
        <v>1.0468300653594773E-3</v>
      </c>
      <c r="U73" s="143" t="s">
        <v>445</v>
      </c>
      <c r="V73" s="143">
        <v>1.0568300653594773E-2</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4.0000000000000002E-4</v>
      </c>
      <c r="O80" s="143">
        <v>2.0000000000000001E-4</v>
      </c>
      <c r="P80" s="143" t="s">
        <v>445</v>
      </c>
      <c r="Q80" s="143" t="s">
        <v>445</v>
      </c>
      <c r="R80" s="143" t="s">
        <v>445</v>
      </c>
      <c r="S80" s="143" t="s">
        <v>445</v>
      </c>
      <c r="T80" s="143" t="s">
        <v>445</v>
      </c>
      <c r="U80" s="143" t="s">
        <v>445</v>
      </c>
      <c r="V80" s="143">
        <v>2.2350000000000002E-2</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10.384999100000002</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2.8799999999999999E-2</v>
      </c>
      <c r="G83" s="143" t="s">
        <v>457</v>
      </c>
      <c r="H83" s="143" t="s">
        <v>430</v>
      </c>
      <c r="I83" s="143">
        <v>0.18</v>
      </c>
      <c r="J83" s="143">
        <v>3.6</v>
      </c>
      <c r="K83" s="143">
        <v>27</v>
      </c>
      <c r="L83" s="143">
        <v>1.026E-2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3.4019868829037061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0.79461539605909359</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1.5629999999999999</v>
      </c>
      <c r="AL86" s="146" t="s">
        <v>220</v>
      </c>
    </row>
    <row r="87" spans="1:38" s="2" customFormat="1" ht="26.25" customHeight="1" thickBot="1" x14ac:dyDescent="0.25">
      <c r="A87" s="70" t="s">
        <v>209</v>
      </c>
      <c r="B87" s="76" t="s">
        <v>221</v>
      </c>
      <c r="C87" s="80" t="s">
        <v>222</v>
      </c>
      <c r="D87" s="72"/>
      <c r="E87" s="143" t="s">
        <v>430</v>
      </c>
      <c r="F87" s="143">
        <v>5.7258467901273188E-2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0.18309900000000001</v>
      </c>
      <c r="AL87" s="146" t="s">
        <v>220</v>
      </c>
    </row>
    <row r="88" spans="1:38" s="2" customFormat="1" ht="26.25" customHeight="1" thickBot="1" x14ac:dyDescent="0.25">
      <c r="A88" s="70" t="s">
        <v>209</v>
      </c>
      <c r="B88" s="76" t="s">
        <v>223</v>
      </c>
      <c r="C88" s="80" t="s">
        <v>224</v>
      </c>
      <c r="D88" s="72"/>
      <c r="E88" s="143" t="s">
        <v>457</v>
      </c>
      <c r="F88" s="143">
        <v>1.2480271400000003</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1.2834865714285713</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1.1213450250833332</v>
      </c>
      <c r="G90" s="143" t="s">
        <v>430</v>
      </c>
      <c r="H90" s="143" t="s">
        <v>430</v>
      </c>
      <c r="I90" s="143">
        <v>2.9520000000000001E-2</v>
      </c>
      <c r="J90" s="143">
        <v>4.428E-2</v>
      </c>
      <c r="K90" s="143">
        <v>5.4120000000000008E-2</v>
      </c>
      <c r="L90" s="143" t="s">
        <v>430</v>
      </c>
      <c r="M90" s="143" t="s">
        <v>430</v>
      </c>
      <c r="N90" s="143">
        <v>2.6972561782375831E-4</v>
      </c>
      <c r="O90" s="143">
        <v>3.6044389707720413E-2</v>
      </c>
      <c r="P90" s="143" t="s">
        <v>445</v>
      </c>
      <c r="Q90" s="143" t="s">
        <v>445</v>
      </c>
      <c r="R90" s="143">
        <v>0.15598589946434235</v>
      </c>
      <c r="S90" s="143">
        <v>6.2044888394735018</v>
      </c>
      <c r="T90" s="143">
        <v>0.25908282989155607</v>
      </c>
      <c r="U90" s="143">
        <v>3.6884165810839233E-2</v>
      </c>
      <c r="V90" s="143">
        <v>3.6575443718149385</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49.2</v>
      </c>
      <c r="AL90" s="146" t="s">
        <v>447</v>
      </c>
    </row>
    <row r="91" spans="1:38" s="2" customFormat="1" ht="26.25" customHeight="1" thickBot="1" x14ac:dyDescent="0.25">
      <c r="A91" s="70" t="s">
        <v>209</v>
      </c>
      <c r="B91" s="74" t="s">
        <v>405</v>
      </c>
      <c r="C91" s="76" t="s">
        <v>229</v>
      </c>
      <c r="D91" s="72"/>
      <c r="E91" s="143">
        <v>7.3311472410000009E-3</v>
      </c>
      <c r="F91" s="143">
        <v>1.9685013550399998E-2</v>
      </c>
      <c r="G91" s="143">
        <v>1.1934149100000001E-4</v>
      </c>
      <c r="H91" s="143">
        <v>1.6878678974E-2</v>
      </c>
      <c r="I91" s="143">
        <v>0.11186560769699999</v>
      </c>
      <c r="J91" s="143">
        <v>0.113761635756</v>
      </c>
      <c r="K91" s="143">
        <v>0.1141532497215</v>
      </c>
      <c r="L91" s="143">
        <v>4.3925236848000003E-2</v>
      </c>
      <c r="M91" s="143">
        <v>0.22438259786350001</v>
      </c>
      <c r="N91" s="143">
        <v>3.0981367200000009E-2</v>
      </c>
      <c r="O91" s="143">
        <v>2.2021103658000005E-2</v>
      </c>
      <c r="P91" s="143">
        <v>2.2524718500000006E-6</v>
      </c>
      <c r="Q91" s="143">
        <v>5.2557676500000013E-5</v>
      </c>
      <c r="R91" s="143">
        <v>6.1646598000000006E-4</v>
      </c>
      <c r="S91" s="143">
        <v>3.9508188624000004E-2</v>
      </c>
      <c r="T91" s="143">
        <v>1.2166820712000002E-2</v>
      </c>
      <c r="U91" s="143" t="s">
        <v>457</v>
      </c>
      <c r="V91" s="143">
        <v>2.1255742212000002E-2</v>
      </c>
      <c r="W91" s="143">
        <v>4.0671515600000007E-4</v>
      </c>
      <c r="X91" s="143">
        <v>4.9663280316000009E-4</v>
      </c>
      <c r="Y91" s="143">
        <v>2.058264482E-4</v>
      </c>
      <c r="Z91" s="143">
        <v>2.058264482E-4</v>
      </c>
      <c r="AA91" s="143">
        <v>2.058264482E-4</v>
      </c>
      <c r="AB91" s="143">
        <v>1.11411214776E-3</v>
      </c>
      <c r="AC91" s="143" t="s">
        <v>457</v>
      </c>
      <c r="AD91" s="143" t="s">
        <v>457</v>
      </c>
      <c r="AE91" s="149"/>
      <c r="AF91" s="145" t="s">
        <v>430</v>
      </c>
      <c r="AG91" s="145" t="s">
        <v>430</v>
      </c>
      <c r="AH91" s="145" t="s">
        <v>430</v>
      </c>
      <c r="AI91" s="145" t="s">
        <v>430</v>
      </c>
      <c r="AJ91" s="145" t="s">
        <v>430</v>
      </c>
      <c r="AK91" s="145">
        <v>4067.1515600000002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22.491564006099999</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6.1394735377741496E-8</v>
      </c>
      <c r="X98" s="143" t="s">
        <v>457</v>
      </c>
      <c r="Y98" s="143" t="s">
        <v>457</v>
      </c>
      <c r="Z98" s="143" t="s">
        <v>457</v>
      </c>
      <c r="AA98" s="143" t="s">
        <v>457</v>
      </c>
      <c r="AB98" s="143" t="s">
        <v>457</v>
      </c>
      <c r="AC98" s="143" t="s">
        <v>457</v>
      </c>
      <c r="AD98" s="143">
        <v>7.3526629194899996E-4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4.3524287052765995E-2</v>
      </c>
      <c r="F99" s="143">
        <v>7.6931622218121758</v>
      </c>
      <c r="G99" s="143" t="s">
        <v>430</v>
      </c>
      <c r="H99" s="143">
        <v>11.201149670462309</v>
      </c>
      <c r="I99" s="143">
        <v>0.16152015507717235</v>
      </c>
      <c r="J99" s="143">
        <v>0.24704178222421644</v>
      </c>
      <c r="K99" s="143">
        <v>0.54220673849216861</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1122.8499999999999</v>
      </c>
      <c r="AL99" s="146" t="s">
        <v>246</v>
      </c>
    </row>
    <row r="100" spans="1:38" s="2" customFormat="1" ht="26.25" customHeight="1" thickBot="1" x14ac:dyDescent="0.25">
      <c r="A100" s="70" t="s">
        <v>244</v>
      </c>
      <c r="B100" s="70" t="s">
        <v>247</v>
      </c>
      <c r="C100" s="71" t="s">
        <v>409</v>
      </c>
      <c r="D100" s="84"/>
      <c r="E100" s="143">
        <v>0.5431022791193052</v>
      </c>
      <c r="F100" s="143">
        <v>26.406699396290556</v>
      </c>
      <c r="G100" s="143" t="s">
        <v>430</v>
      </c>
      <c r="H100" s="143">
        <v>30.48625329289008</v>
      </c>
      <c r="I100" s="143">
        <v>0.30486337643418449</v>
      </c>
      <c r="J100" s="143">
        <v>0.46097430453172572</v>
      </c>
      <c r="K100" s="143">
        <v>1.0131573240092924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5705.8780000000006</v>
      </c>
      <c r="AL100" s="146" t="s">
        <v>246</v>
      </c>
    </row>
    <row r="101" spans="1:38" s="2" customFormat="1" ht="26.25" customHeight="1" thickBot="1" x14ac:dyDescent="0.25">
      <c r="A101" s="70" t="s">
        <v>244</v>
      </c>
      <c r="B101" s="70" t="s">
        <v>248</v>
      </c>
      <c r="C101" s="71" t="s">
        <v>249</v>
      </c>
      <c r="D101" s="84"/>
      <c r="E101" s="143">
        <v>4.9920682090870708E-2</v>
      </c>
      <c r="F101" s="143">
        <v>0.36421522385272598</v>
      </c>
      <c r="G101" s="143" t="s">
        <v>430</v>
      </c>
      <c r="H101" s="143">
        <v>1.1574290019913411</v>
      </c>
      <c r="I101" s="143">
        <v>8.8464491339726049E-3</v>
      </c>
      <c r="J101" s="143">
        <v>2.6539347401917806E-2</v>
      </c>
      <c r="K101" s="143">
        <v>6.1925143937808229E-2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4918.4809999999998</v>
      </c>
      <c r="AL101" s="146" t="s">
        <v>246</v>
      </c>
    </row>
    <row r="102" spans="1:38" s="2" customFormat="1" ht="26.25" customHeight="1" thickBot="1" x14ac:dyDescent="0.25">
      <c r="A102" s="70" t="s">
        <v>244</v>
      </c>
      <c r="B102" s="70" t="s">
        <v>250</v>
      </c>
      <c r="C102" s="71" t="s">
        <v>387</v>
      </c>
      <c r="D102" s="84"/>
      <c r="E102" s="143">
        <v>2.1883273403428575E-3</v>
      </c>
      <c r="F102" s="143">
        <v>2.3906411152917646</v>
      </c>
      <c r="G102" s="143" t="s">
        <v>430</v>
      </c>
      <c r="H102" s="143">
        <v>4.5310273112173487</v>
      </c>
      <c r="I102" s="143">
        <v>7.7560000000000007E-3</v>
      </c>
      <c r="J102" s="143">
        <v>0.17541600000000002</v>
      </c>
      <c r="K102" s="143">
        <v>1.1970560000000001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1510.8</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1.2437799177573482E-3</v>
      </c>
      <c r="F104" s="143">
        <v>1.3819585837772073E-3</v>
      </c>
      <c r="G104" s="143" t="s">
        <v>430</v>
      </c>
      <c r="H104" s="143">
        <v>1.7021361364114456E-2</v>
      </c>
      <c r="I104" s="143">
        <v>1.884863342465753E-5</v>
      </c>
      <c r="J104" s="143">
        <v>5.6545900273972593E-5</v>
      </c>
      <c r="K104" s="143">
        <v>1.3194043397260274E-4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8.6999999999999993</v>
      </c>
      <c r="AL104" s="146" t="s">
        <v>246</v>
      </c>
    </row>
    <row r="105" spans="1:38" s="2" customFormat="1" ht="26.25" customHeight="1" thickBot="1" x14ac:dyDescent="0.25">
      <c r="A105" s="70" t="s">
        <v>244</v>
      </c>
      <c r="B105" s="70" t="s">
        <v>255</v>
      </c>
      <c r="C105" s="71" t="s">
        <v>256</v>
      </c>
      <c r="D105" s="84"/>
      <c r="E105" s="143">
        <v>3.7040325525882753E-2</v>
      </c>
      <c r="F105" s="143">
        <v>0.18729399426316959</v>
      </c>
      <c r="G105" s="143" t="s">
        <v>430</v>
      </c>
      <c r="H105" s="143">
        <v>0.86780765134846505</v>
      </c>
      <c r="I105" s="143">
        <v>7.0145753424657531E-3</v>
      </c>
      <c r="J105" s="143">
        <v>1.1022904109589041E-2</v>
      </c>
      <c r="K105" s="143">
        <v>2.4049972602739722E-2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101.6</v>
      </c>
      <c r="AL105" s="146" t="s">
        <v>246</v>
      </c>
    </row>
    <row r="106" spans="1:38" s="2" customFormat="1" ht="26.25" customHeight="1" thickBot="1" x14ac:dyDescent="0.25">
      <c r="A106" s="70" t="s">
        <v>244</v>
      </c>
      <c r="B106" s="70" t="s">
        <v>257</v>
      </c>
      <c r="C106" s="71" t="s">
        <v>258</v>
      </c>
      <c r="D106" s="84"/>
      <c r="E106" s="143">
        <v>2.0382784715835614E-3</v>
      </c>
      <c r="F106" s="143">
        <v>8.2429202344922025E-3</v>
      </c>
      <c r="G106" s="143" t="s">
        <v>430</v>
      </c>
      <c r="H106" s="143">
        <v>4.7754268573667304E-2</v>
      </c>
      <c r="I106" s="143">
        <v>4.0438356164383552E-4</v>
      </c>
      <c r="J106" s="143">
        <v>6.4701369863013692E-4</v>
      </c>
      <c r="K106" s="143">
        <v>1.3749041095890409E-3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8.1999999999999993</v>
      </c>
      <c r="AL106" s="146" t="s">
        <v>246</v>
      </c>
    </row>
    <row r="107" spans="1:38" s="2" customFormat="1" ht="26.25" customHeight="1" thickBot="1" x14ac:dyDescent="0.25">
      <c r="A107" s="70" t="s">
        <v>244</v>
      </c>
      <c r="B107" s="70" t="s">
        <v>259</v>
      </c>
      <c r="C107" s="71" t="s">
        <v>380</v>
      </c>
      <c r="D107" s="84"/>
      <c r="E107" s="143">
        <v>2.3236427281539875E-2</v>
      </c>
      <c r="F107" s="143">
        <v>0.46654195500000001</v>
      </c>
      <c r="G107" s="143" t="s">
        <v>430</v>
      </c>
      <c r="H107" s="143">
        <v>0.71697306315796328</v>
      </c>
      <c r="I107" s="143">
        <v>8.4825809999999995E-3</v>
      </c>
      <c r="J107" s="143">
        <v>0.11310108000000001</v>
      </c>
      <c r="K107" s="143">
        <v>0.53723013000000008</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2827.527</v>
      </c>
      <c r="AL107" s="146" t="s">
        <v>246</v>
      </c>
    </row>
    <row r="108" spans="1:38" s="2" customFormat="1" ht="26.25" customHeight="1" thickBot="1" x14ac:dyDescent="0.25">
      <c r="A108" s="70" t="s">
        <v>244</v>
      </c>
      <c r="B108" s="70" t="s">
        <v>260</v>
      </c>
      <c r="C108" s="71" t="s">
        <v>381</v>
      </c>
      <c r="D108" s="84"/>
      <c r="E108" s="143">
        <v>6.3209928945623037E-2</v>
      </c>
      <c r="F108" s="143">
        <v>1.1625455923199997</v>
      </c>
      <c r="G108" s="143" t="s">
        <v>430</v>
      </c>
      <c r="H108" s="143">
        <v>1.3055751266039193</v>
      </c>
      <c r="I108" s="143">
        <v>2.1528622079999997E-2</v>
      </c>
      <c r="J108" s="143">
        <v>0.21528622079999996</v>
      </c>
      <c r="K108" s="143">
        <v>0.43057244159999991</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10764.311039999999</v>
      </c>
      <c r="AL108" s="146" t="s">
        <v>246</v>
      </c>
    </row>
    <row r="109" spans="1:38" s="2" customFormat="1" ht="26.25" customHeight="1" thickBot="1" x14ac:dyDescent="0.25">
      <c r="A109" s="70" t="s">
        <v>244</v>
      </c>
      <c r="B109" s="70" t="s">
        <v>261</v>
      </c>
      <c r="C109" s="71" t="s">
        <v>382</v>
      </c>
      <c r="D109" s="84"/>
      <c r="E109" s="143">
        <v>2.5830070556160004E-2</v>
      </c>
      <c r="F109" s="143">
        <v>0.55004984069999996</v>
      </c>
      <c r="G109" s="143" t="s">
        <v>430</v>
      </c>
      <c r="H109" s="143">
        <v>0.74311126061568011</v>
      </c>
      <c r="I109" s="143">
        <v>2.2496925999999997E-2</v>
      </c>
      <c r="J109" s="143">
        <v>0.123733093</v>
      </c>
      <c r="K109" s="143">
        <v>0.123733093</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1124.8462999999999</v>
      </c>
      <c r="AL109" s="146" t="s">
        <v>246</v>
      </c>
    </row>
    <row r="110" spans="1:38" s="2" customFormat="1" ht="26.25" customHeight="1" thickBot="1" x14ac:dyDescent="0.25">
      <c r="A110" s="70" t="s">
        <v>244</v>
      </c>
      <c r="B110" s="70" t="s">
        <v>262</v>
      </c>
      <c r="C110" s="71" t="s">
        <v>383</v>
      </c>
      <c r="D110" s="84"/>
      <c r="E110" s="143">
        <v>3.8229529416332004E-3</v>
      </c>
      <c r="F110" s="143">
        <v>0.13301680200000002</v>
      </c>
      <c r="G110" s="143" t="s">
        <v>430</v>
      </c>
      <c r="H110" s="143">
        <v>7.9923968751193619E-2</v>
      </c>
      <c r="I110" s="143">
        <v>5.51528E-3</v>
      </c>
      <c r="J110" s="143">
        <v>3.8831720000000007E-2</v>
      </c>
      <c r="K110" s="143">
        <v>3.8831720000000007E-2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272.01800000000003</v>
      </c>
      <c r="AL110" s="146" t="s">
        <v>246</v>
      </c>
    </row>
    <row r="111" spans="1:38" s="2" customFormat="1" ht="26.25" customHeight="1" thickBot="1" x14ac:dyDescent="0.25">
      <c r="A111" s="70" t="s">
        <v>244</v>
      </c>
      <c r="B111" s="70" t="s">
        <v>263</v>
      </c>
      <c r="C111" s="71" t="s">
        <v>377</v>
      </c>
      <c r="D111" s="84"/>
      <c r="E111" s="143">
        <v>6.3901460783975924E-3</v>
      </c>
      <c r="F111" s="143">
        <v>0.38373849999999998</v>
      </c>
      <c r="G111" s="143" t="s">
        <v>430</v>
      </c>
      <c r="H111" s="143">
        <v>0.28611052316133356</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199.16666666666666</v>
      </c>
      <c r="AL111" s="146" t="s">
        <v>246</v>
      </c>
    </row>
    <row r="112" spans="1:38" s="2" customFormat="1" ht="26.25" customHeight="1" thickBot="1" x14ac:dyDescent="0.25">
      <c r="A112" s="70" t="s">
        <v>264</v>
      </c>
      <c r="B112" s="70" t="s">
        <v>265</v>
      </c>
      <c r="C112" s="71" t="s">
        <v>266</v>
      </c>
      <c r="D112" s="72"/>
      <c r="E112" s="143">
        <v>13.583474778411219</v>
      </c>
      <c r="F112" s="143" t="s">
        <v>430</v>
      </c>
      <c r="G112" s="143" t="s">
        <v>430</v>
      </c>
      <c r="H112" s="143">
        <v>8.6919730000000026</v>
      </c>
      <c r="I112" s="143">
        <v>0.26866800000000002</v>
      </c>
      <c r="J112" s="143">
        <v>6.9853680000000002</v>
      </c>
      <c r="K112" s="143">
        <v>6.9853680000000002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353044000</v>
      </c>
      <c r="AL112" s="146" t="s">
        <v>438</v>
      </c>
    </row>
    <row r="113" spans="1:38" s="2" customFormat="1" ht="26.25" customHeight="1" thickBot="1" x14ac:dyDescent="0.25">
      <c r="A113" s="70" t="s">
        <v>264</v>
      </c>
      <c r="B113" s="85" t="s">
        <v>267</v>
      </c>
      <c r="C113" s="86" t="s">
        <v>268</v>
      </c>
      <c r="D113" s="72"/>
      <c r="E113" s="143">
        <v>5.5567805446804224</v>
      </c>
      <c r="F113" s="143" t="s">
        <v>457</v>
      </c>
      <c r="G113" s="143" t="s">
        <v>430</v>
      </c>
      <c r="H113" s="143">
        <v>32.237483982642729</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144424608.77051184</v>
      </c>
      <c r="AL113" s="146" t="s">
        <v>451</v>
      </c>
    </row>
    <row r="114" spans="1:38" s="2" customFormat="1" ht="26.25" customHeight="1" thickBot="1" x14ac:dyDescent="0.25">
      <c r="A114" s="70" t="s">
        <v>264</v>
      </c>
      <c r="B114" s="85" t="s">
        <v>269</v>
      </c>
      <c r="C114" s="86" t="s">
        <v>388</v>
      </c>
      <c r="D114" s="72"/>
      <c r="E114" s="143">
        <v>0.10002809204777163</v>
      </c>
      <c r="F114" s="143" t="s">
        <v>457</v>
      </c>
      <c r="G114" s="143" t="s">
        <v>430</v>
      </c>
      <c r="H114" s="143">
        <v>0.337974</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2599800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296663390.34499794</v>
      </c>
      <c r="AL115" s="146" t="s">
        <v>453</v>
      </c>
    </row>
    <row r="116" spans="1:38" s="2" customFormat="1" ht="26.25" customHeight="1" thickBot="1" x14ac:dyDescent="0.25">
      <c r="A116" s="70" t="s">
        <v>264</v>
      </c>
      <c r="B116" s="70" t="s">
        <v>272</v>
      </c>
      <c r="C116" s="76" t="s">
        <v>410</v>
      </c>
      <c r="D116" s="72"/>
      <c r="E116" s="143">
        <v>11.414213753609301</v>
      </c>
      <c r="F116" s="143" t="s">
        <v>457</v>
      </c>
      <c r="G116" s="143" t="s">
        <v>430</v>
      </c>
      <c r="H116" s="143">
        <v>13.634127062409791</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5.947908E-3</v>
      </c>
      <c r="J119" s="143">
        <v>4.7583264E-2</v>
      </c>
      <c r="K119" s="143">
        <v>0.14869769999999999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1486.9770000000001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9.6023999999999988E-3</v>
      </c>
      <c r="J120" s="143">
        <v>6.0014999999999999E-2</v>
      </c>
      <c r="K120" s="143">
        <v>0.24006</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2400.6</v>
      </c>
      <c r="AL120" s="146" t="s">
        <v>450</v>
      </c>
    </row>
    <row r="121" spans="1:38" s="2" customFormat="1" ht="26.25" customHeight="1" thickBot="1" x14ac:dyDescent="0.25">
      <c r="A121" s="70" t="s">
        <v>264</v>
      </c>
      <c r="B121" s="70" t="s">
        <v>280</v>
      </c>
      <c r="C121" s="76" t="s">
        <v>281</v>
      </c>
      <c r="D121" s="73"/>
      <c r="E121" s="143" t="s">
        <v>457</v>
      </c>
      <c r="F121" s="143">
        <v>0.66815874805487097</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2.2796285218846952</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0.29170178004030567</v>
      </c>
      <c r="G125" s="143" t="s">
        <v>430</v>
      </c>
      <c r="H125" s="143" t="s">
        <v>430</v>
      </c>
      <c r="I125" s="143">
        <v>2.5387937519999997E-5</v>
      </c>
      <c r="J125" s="143">
        <v>1.6848358535999998E-4</v>
      </c>
      <c r="K125" s="143">
        <v>3.5620045671999997E-4</v>
      </c>
      <c r="L125" s="143" t="s">
        <v>457</v>
      </c>
      <c r="M125" s="143" t="s">
        <v>430</v>
      </c>
      <c r="N125" s="143" t="s">
        <v>430</v>
      </c>
      <c r="O125" s="143" t="s">
        <v>430</v>
      </c>
      <c r="P125" s="143">
        <v>2.1880572645159156E-2</v>
      </c>
      <c r="Q125" s="143" t="s">
        <v>430</v>
      </c>
      <c r="R125" s="143" t="s">
        <v>430</v>
      </c>
      <c r="S125" s="143" t="s">
        <v>430</v>
      </c>
      <c r="T125" s="143" t="s">
        <v>430</v>
      </c>
      <c r="U125" s="143" t="s">
        <v>430</v>
      </c>
      <c r="V125" s="143" t="s">
        <v>430</v>
      </c>
      <c r="W125" s="143">
        <v>8.3022004293606011E-2</v>
      </c>
      <c r="X125" s="143" t="s">
        <v>430</v>
      </c>
      <c r="Y125" s="143" t="s">
        <v>430</v>
      </c>
      <c r="Z125" s="143" t="s">
        <v>430</v>
      </c>
      <c r="AA125" s="143" t="s">
        <v>430</v>
      </c>
      <c r="AB125" s="143" t="s">
        <v>430</v>
      </c>
      <c r="AC125" s="143" t="s">
        <v>430</v>
      </c>
      <c r="AD125" s="143">
        <v>2.9428321172207828E-2</v>
      </c>
      <c r="AE125" s="149"/>
      <c r="AF125" s="145" t="s">
        <v>430</v>
      </c>
      <c r="AG125" s="145" t="s">
        <v>430</v>
      </c>
      <c r="AH125" s="145" t="s">
        <v>430</v>
      </c>
      <c r="AI125" s="145" t="s">
        <v>430</v>
      </c>
      <c r="AJ125" s="145" t="s">
        <v>430</v>
      </c>
      <c r="AK125" s="145">
        <v>769.33143999999993</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3.1805759999999995E-2</v>
      </c>
      <c r="I126" s="143" t="s">
        <v>457</v>
      </c>
      <c r="J126" s="143" t="s">
        <v>457</v>
      </c>
      <c r="K126" s="143" t="s">
        <v>457</v>
      </c>
      <c r="L126" s="143" t="s">
        <v>457</v>
      </c>
      <c r="M126" s="143">
        <v>7.4213440000000006E-2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1.2567149999999999E-2</v>
      </c>
      <c r="F129" s="143">
        <v>0.106893</v>
      </c>
      <c r="G129" s="143">
        <v>6.7891499999999999E-4</v>
      </c>
      <c r="H129" s="143" t="s">
        <v>457</v>
      </c>
      <c r="I129" s="143">
        <v>5.7779999999999999E-5</v>
      </c>
      <c r="J129" s="143">
        <v>1.0111500000000001E-4</v>
      </c>
      <c r="K129" s="143">
        <v>1.4445000000000001E-4</v>
      </c>
      <c r="L129" s="143">
        <v>2.0223000000000001E-6</v>
      </c>
      <c r="M129" s="143">
        <v>1.0111500000000002E-3</v>
      </c>
      <c r="N129" s="143">
        <v>1.87785E-2</v>
      </c>
      <c r="O129" s="143">
        <v>1.4444999999999998E-3</v>
      </c>
      <c r="P129" s="143">
        <v>8.0892000000000008E-4</v>
      </c>
      <c r="Q129" s="143">
        <v>0.64507081444214787</v>
      </c>
      <c r="R129" s="143">
        <v>0.62334503796074281</v>
      </c>
      <c r="S129" s="143">
        <v>0.34391450370247884</v>
      </c>
      <c r="T129" s="143">
        <v>2.0223000000000002E-4</v>
      </c>
      <c r="U129" s="143" t="s">
        <v>445</v>
      </c>
      <c r="V129" s="143" t="s">
        <v>457</v>
      </c>
      <c r="W129" s="143">
        <v>7.9812527780000007E-3</v>
      </c>
      <c r="X129" s="143">
        <v>2.16675E-6</v>
      </c>
      <c r="Y129" s="143">
        <v>9.3892499999999999E-6</v>
      </c>
      <c r="Z129" s="143">
        <v>9.3892499999999999E-6</v>
      </c>
      <c r="AA129" s="143" t="s">
        <v>457</v>
      </c>
      <c r="AB129" s="143">
        <v>2.0945250000000001E-5</v>
      </c>
      <c r="AC129" s="143">
        <v>7.2224999999999998E-3</v>
      </c>
      <c r="AD129" s="143">
        <v>1.1079314999999999E-2</v>
      </c>
      <c r="AE129" s="149"/>
      <c r="AF129" s="145" t="s">
        <v>430</v>
      </c>
      <c r="AG129" s="145" t="s">
        <v>430</v>
      </c>
      <c r="AH129" s="145" t="s">
        <v>430</v>
      </c>
      <c r="AI129" s="145" t="s">
        <v>430</v>
      </c>
      <c r="AJ129" s="145" t="s">
        <v>430</v>
      </c>
      <c r="AK129" s="145">
        <v>14.445</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3.3668249999999999E-3</v>
      </c>
      <c r="F133" s="143">
        <v>5.3052999999999995E-5</v>
      </c>
      <c r="G133" s="143">
        <v>4.6115300000000001E-4</v>
      </c>
      <c r="H133" s="143" t="s">
        <v>457</v>
      </c>
      <c r="I133" s="143">
        <v>1.4161070000000002E-4</v>
      </c>
      <c r="J133" s="143">
        <v>1.4161070000000002E-4</v>
      </c>
      <c r="K133" s="143">
        <v>1.5736335999999999E-4</v>
      </c>
      <c r="L133" s="143" t="s">
        <v>457</v>
      </c>
      <c r="M133" s="143">
        <v>5.7134000000000004E-4</v>
      </c>
      <c r="N133" s="143">
        <v>1.2255242999999999E-4</v>
      </c>
      <c r="O133" s="143">
        <v>2.0527429999999998E-5</v>
      </c>
      <c r="P133" s="143">
        <v>6.0806900000000006E-3</v>
      </c>
      <c r="Q133" s="143">
        <v>5.5542409999999999E-5</v>
      </c>
      <c r="R133" s="143">
        <v>5.5338360000000003E-5</v>
      </c>
      <c r="S133" s="143">
        <v>5.0726829999999999E-5</v>
      </c>
      <c r="T133" s="143">
        <v>7.0723730000000004E-5</v>
      </c>
      <c r="U133" s="143">
        <v>8.0722180000000003E-5</v>
      </c>
      <c r="V133" s="143">
        <v>6.5344972000000001E-4</v>
      </c>
      <c r="W133" s="143">
        <v>1.1018699999999999E-4</v>
      </c>
      <c r="X133" s="143">
        <v>5.3869199999999995E-8</v>
      </c>
      <c r="Y133" s="143">
        <v>2.9424009999999999E-8</v>
      </c>
      <c r="Z133" s="143">
        <v>2.6281640000000001E-8</v>
      </c>
      <c r="AA133" s="143">
        <v>2.8526190000000001E-8</v>
      </c>
      <c r="AB133" s="143">
        <v>1.3810104000000001E-7</v>
      </c>
      <c r="AC133" s="143">
        <v>6.1215E-4</v>
      </c>
      <c r="AD133" s="143">
        <v>1.6732100000000001E-3</v>
      </c>
      <c r="AE133" s="149"/>
      <c r="AF133" s="145" t="s">
        <v>430</v>
      </c>
      <c r="AG133" s="145" t="s">
        <v>430</v>
      </c>
      <c r="AH133" s="145" t="s">
        <v>430</v>
      </c>
      <c r="AI133" s="145" t="s">
        <v>430</v>
      </c>
      <c r="AJ133" s="145" t="s">
        <v>430</v>
      </c>
      <c r="AK133" s="145">
        <v>4081</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0.28270079999999981</v>
      </c>
      <c r="X135" s="143">
        <v>8.4339071999999963E-5</v>
      </c>
      <c r="Y135" s="143">
        <v>3.8164607999999976E-4</v>
      </c>
      <c r="Z135" s="143">
        <v>3.8164607999999976E-4</v>
      </c>
      <c r="AA135" s="143" t="s">
        <v>457</v>
      </c>
      <c r="AB135" s="143">
        <v>8.4763123199999946E-4</v>
      </c>
      <c r="AC135" s="143" t="s">
        <v>457</v>
      </c>
      <c r="AD135" s="143">
        <v>0.48059135999999969</v>
      </c>
      <c r="AE135" s="149"/>
      <c r="AF135" s="145" t="s">
        <v>430</v>
      </c>
      <c r="AG135" s="145" t="s">
        <v>430</v>
      </c>
      <c r="AH135" s="145" t="s">
        <v>430</v>
      </c>
      <c r="AI135" s="145" t="s">
        <v>430</v>
      </c>
      <c r="AJ135" s="145" t="s">
        <v>430</v>
      </c>
      <c r="AK135" s="145">
        <v>0.9423359999999994</v>
      </c>
      <c r="AL135" s="146" t="s">
        <v>454</v>
      </c>
    </row>
    <row r="136" spans="1:38" s="2" customFormat="1" ht="26.25" customHeight="1" thickBot="1" x14ac:dyDescent="0.25">
      <c r="A136" s="70" t="s">
        <v>289</v>
      </c>
      <c r="B136" s="70" t="s">
        <v>314</v>
      </c>
      <c r="C136" s="71" t="s">
        <v>315</v>
      </c>
      <c r="D136" s="72"/>
      <c r="E136" s="143" t="s">
        <v>430</v>
      </c>
      <c r="F136" s="143">
        <v>4.8532662269999988E-3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0.21064756000000004</v>
      </c>
      <c r="J139" s="143">
        <v>0.21064756000000004</v>
      </c>
      <c r="K139" s="143">
        <v>0.21064756000000004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2.6623638458372128</v>
      </c>
      <c r="X139" s="143">
        <v>1.3258608310229935E-2</v>
      </c>
      <c r="Y139" s="143">
        <v>1.5707000103718009E-2</v>
      </c>
      <c r="Z139" s="143">
        <v>5.599314042041584E-3</v>
      </c>
      <c r="AA139" s="143">
        <v>9.1526266503023359E-4</v>
      </c>
      <c r="AB139" s="143">
        <v>3.5480185121019761E-2</v>
      </c>
      <c r="AC139" s="143" t="s">
        <v>457</v>
      </c>
      <c r="AD139" s="143">
        <v>3.0870465213717915</v>
      </c>
      <c r="AE139" s="149"/>
      <c r="AF139" s="145" t="s">
        <v>430</v>
      </c>
      <c r="AG139" s="145" t="s">
        <v>430</v>
      </c>
      <c r="AH139" s="145" t="s">
        <v>430</v>
      </c>
      <c r="AI139" s="145" t="s">
        <v>430</v>
      </c>
      <c r="AJ139" s="145" t="s">
        <v>430</v>
      </c>
      <c r="AK139" s="145">
        <v>2.0129999999999999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109.921911748733</v>
      </c>
      <c r="F141" s="20">
        <f t="shared" ref="F141:AJ141" si="0">SUM(F14:F140)</f>
        <v>107.64756059369343</v>
      </c>
      <c r="G141" s="20">
        <f t="shared" si="0"/>
        <v>23.652450190628752</v>
      </c>
      <c r="H141" s="20">
        <f t="shared" si="0"/>
        <v>107.77389434496889</v>
      </c>
      <c r="I141" s="20">
        <f t="shared" si="0"/>
        <v>14.708094782360501</v>
      </c>
      <c r="J141" s="20">
        <f t="shared" si="0"/>
        <v>29.330370956763904</v>
      </c>
      <c r="K141" s="20">
        <f t="shared" si="0"/>
        <v>61.016782481417813</v>
      </c>
      <c r="L141" s="20">
        <f t="shared" si="0"/>
        <v>2.5172773741631422</v>
      </c>
      <c r="M141" s="20">
        <f t="shared" si="0"/>
        <v>117.83431517468678</v>
      </c>
      <c r="N141" s="20">
        <f t="shared" si="0"/>
        <v>5.7424132934009133</v>
      </c>
      <c r="O141" s="20">
        <f t="shared" si="0"/>
        <v>0.28217893348122008</v>
      </c>
      <c r="P141" s="20">
        <f t="shared" si="0"/>
        <v>0.35255975776549636</v>
      </c>
      <c r="Q141" s="20">
        <f t="shared" si="0"/>
        <v>1.2281577453635124</v>
      </c>
      <c r="R141" s="20">
        <f>SUM(R14:R140)</f>
        <v>2.4603554627420796</v>
      </c>
      <c r="S141" s="20">
        <f t="shared" si="0"/>
        <v>18.719779213179859</v>
      </c>
      <c r="T141" s="20">
        <f t="shared" si="0"/>
        <v>9.463279033236617</v>
      </c>
      <c r="U141" s="20">
        <f t="shared" si="0"/>
        <v>3.9663938156200107</v>
      </c>
      <c r="V141" s="20">
        <f t="shared" si="0"/>
        <v>19.390754696215446</v>
      </c>
      <c r="W141" s="20">
        <f t="shared" si="0"/>
        <v>23.241093316217956</v>
      </c>
      <c r="X141" s="20">
        <f t="shared" si="0"/>
        <v>5.0806520122122922</v>
      </c>
      <c r="Y141" s="20">
        <f t="shared" si="0"/>
        <v>7.6360807960670689</v>
      </c>
      <c r="Z141" s="20">
        <f t="shared" si="0"/>
        <v>2.9247582414281039</v>
      </c>
      <c r="AA141" s="20">
        <f t="shared" si="0"/>
        <v>2.5035418587362335</v>
      </c>
      <c r="AB141" s="20">
        <f t="shared" si="0"/>
        <v>18.145032908443703</v>
      </c>
      <c r="AC141" s="20">
        <f t="shared" si="0"/>
        <v>2.7679195405633474</v>
      </c>
      <c r="AD141" s="20">
        <f t="shared" si="0"/>
        <v>7.6250473127342264</v>
      </c>
      <c r="AE141" s="61"/>
      <c r="AF141" s="158">
        <f t="shared" si="0"/>
        <v>243666.28751293066</v>
      </c>
      <c r="AG141" s="158">
        <f t="shared" si="0"/>
        <v>86551.942245808605</v>
      </c>
      <c r="AH141" s="158">
        <f t="shared" si="0"/>
        <v>163657.78295062532</v>
      </c>
      <c r="AI141" s="158">
        <f t="shared" si="0"/>
        <v>12082.489296677224</v>
      </c>
      <c r="AJ141" s="158">
        <f t="shared" si="0"/>
        <v>957.06</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14.014844129507349</v>
      </c>
      <c r="F143" s="12">
        <v>3.5582358580007774</v>
      </c>
      <c r="G143" s="12">
        <v>2.0050653894421167E-2</v>
      </c>
      <c r="H143" s="12">
        <v>1.0335951593482688</v>
      </c>
      <c r="I143" s="12">
        <v>0.59279190252136416</v>
      </c>
      <c r="J143" s="12">
        <v>0.59279190252136393</v>
      </c>
      <c r="K143" s="12">
        <v>0.59279190252136371</v>
      </c>
      <c r="L143" s="12">
        <v>0.47980925111131451</v>
      </c>
      <c r="M143" s="12">
        <v>57.169675489118454</v>
      </c>
      <c r="N143" s="12">
        <v>3.1314859181525587E-2</v>
      </c>
      <c r="O143" s="12">
        <v>2.8239647215760232E-4</v>
      </c>
      <c r="P143" s="12">
        <v>1.5486640082330107E-2</v>
      </c>
      <c r="Q143" s="12">
        <v>4.4921385658419876E-4</v>
      </c>
      <c r="R143" s="12">
        <v>1.5991992965303743E-2</v>
      </c>
      <c r="S143" s="12">
        <v>1.104222477119257E-2</v>
      </c>
      <c r="T143" s="12">
        <v>2.863272204595499E-3</v>
      </c>
      <c r="U143" s="12">
        <v>3.3363476885319278E-4</v>
      </c>
      <c r="V143" s="12">
        <v>5.6586885761644508E-2</v>
      </c>
      <c r="W143" s="12">
        <v>1.1755097999999999</v>
      </c>
      <c r="X143" s="12">
        <v>4.1823512716800001E-2</v>
      </c>
      <c r="Y143" s="12">
        <v>4.69042416083E-2</v>
      </c>
      <c r="Z143" s="12">
        <v>3.6322958491999999E-2</v>
      </c>
      <c r="AA143" s="12">
        <v>4.0890307677400005E-2</v>
      </c>
      <c r="AB143" s="12">
        <v>0.16594102049450002</v>
      </c>
      <c r="AC143" s="12">
        <v>1.1753403999999999E-3</v>
      </c>
      <c r="AD143" s="12">
        <v>2.6431229999999999E-4</v>
      </c>
      <c r="AE143" s="63"/>
      <c r="AF143" s="155">
        <v>95042.711360236935</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6.6151462634589313</v>
      </c>
      <c r="F144" s="12">
        <v>0.40587103757966964</v>
      </c>
      <c r="G144" s="12">
        <v>7.0069962534071665E-3</v>
      </c>
      <c r="H144" s="12">
        <v>8.9999240513571974E-3</v>
      </c>
      <c r="I144" s="12">
        <v>0.32915912431548267</v>
      </c>
      <c r="J144" s="12">
        <v>0.32915912431548267</v>
      </c>
      <c r="K144" s="12">
        <v>0.32915912431548261</v>
      </c>
      <c r="L144" s="12">
        <v>0.27371322398268161</v>
      </c>
      <c r="M144" s="12">
        <v>2.0287667932508553</v>
      </c>
      <c r="N144" s="12">
        <v>2.8473035813547285E-4</v>
      </c>
      <c r="O144" s="12">
        <v>2.6553524423858432E-5</v>
      </c>
      <c r="P144" s="12">
        <v>2.8001008993674614E-3</v>
      </c>
      <c r="Q144" s="12">
        <v>5.2990467331224594E-5</v>
      </c>
      <c r="R144" s="12">
        <v>4.4818060719875761E-3</v>
      </c>
      <c r="S144" s="12">
        <v>3.0057673668017764E-3</v>
      </c>
      <c r="T144" s="12">
        <v>1.0796282044281774E-4</v>
      </c>
      <c r="U144" s="12">
        <v>5.2873885814732316E-5</v>
      </c>
      <c r="V144" s="12">
        <v>9.5138020011570484E-3</v>
      </c>
      <c r="W144" s="12">
        <v>0.3829747</v>
      </c>
      <c r="X144" s="12">
        <v>1.29839789635E-2</v>
      </c>
      <c r="Y144" s="12">
        <v>1.4551039996400001E-2</v>
      </c>
      <c r="Z144" s="12">
        <v>1.1416653121899999E-2</v>
      </c>
      <c r="AA144" s="12">
        <v>1.20897995328E-2</v>
      </c>
      <c r="AB144" s="12">
        <v>5.1041471614600001E-2</v>
      </c>
      <c r="AC144" s="12">
        <v>3.8164159999999999E-4</v>
      </c>
      <c r="AD144" s="12">
        <v>7.1458200000000006E-5</v>
      </c>
      <c r="AE144" s="63"/>
      <c r="AF144" s="155">
        <v>22733.28252032091</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13.674715551672714</v>
      </c>
      <c r="F145" s="12">
        <v>0.43141321204465877</v>
      </c>
      <c r="G145" s="12">
        <v>7.3348116358710651E-3</v>
      </c>
      <c r="H145" s="12">
        <v>1.2504396566017581E-2</v>
      </c>
      <c r="I145" s="12">
        <v>0.2310972113405653</v>
      </c>
      <c r="J145" s="12">
        <v>0.23109721134056527</v>
      </c>
      <c r="K145" s="12">
        <v>0.23109721134056516</v>
      </c>
      <c r="L145" s="12">
        <v>0.15717510830619458</v>
      </c>
      <c r="M145" s="12">
        <v>2.9020051734964012</v>
      </c>
      <c r="N145" s="12">
        <v>2.7119443653976673E-4</v>
      </c>
      <c r="O145" s="12">
        <v>2.7614048515726328E-5</v>
      </c>
      <c r="P145" s="12">
        <v>2.9245195582815759E-3</v>
      </c>
      <c r="Q145" s="12">
        <v>5.5207540356369332E-5</v>
      </c>
      <c r="R145" s="12">
        <v>4.6886940486753946E-3</v>
      </c>
      <c r="S145" s="12">
        <v>3.1442396592525523E-3</v>
      </c>
      <c r="T145" s="12">
        <v>1.1076454418915528E-4</v>
      </c>
      <c r="U145" s="12">
        <v>5.5186983681286E-5</v>
      </c>
      <c r="V145" s="12">
        <v>9.9330403623789781E-3</v>
      </c>
      <c r="W145" s="12">
        <v>0.18925539999999999</v>
      </c>
      <c r="X145" s="12">
        <v>2.8895672890000001E-3</v>
      </c>
      <c r="Y145" s="12">
        <v>1.7497935247299999E-2</v>
      </c>
      <c r="Z145" s="12">
        <v>1.9552738652300002E-2</v>
      </c>
      <c r="AA145" s="12">
        <v>4.4948824487000003E-3</v>
      </c>
      <c r="AB145" s="12">
        <v>4.4435123637299997E-2</v>
      </c>
      <c r="AC145" s="12">
        <v>1.756974E-4</v>
      </c>
      <c r="AD145" s="12">
        <v>3.54775E-5</v>
      </c>
      <c r="AE145" s="63"/>
      <c r="AF145" s="155">
        <v>23770.545547653299</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2.6459965835393298E-2</v>
      </c>
      <c r="F146" s="12">
        <v>0.16403014490018508</v>
      </c>
      <c r="G146" s="12">
        <v>2.4624025696050051E-5</v>
      </c>
      <c r="H146" s="12">
        <v>2.5092502894961694E-4</v>
      </c>
      <c r="I146" s="12">
        <v>4.0573412183122354E-3</v>
      </c>
      <c r="J146" s="12">
        <v>4.0573412183122362E-3</v>
      </c>
      <c r="K146" s="12">
        <v>4.0573412183122328E-3</v>
      </c>
      <c r="L146" s="12">
        <v>5.8731828912621849E-4</v>
      </c>
      <c r="M146" s="12">
        <v>1.0454144215446746</v>
      </c>
      <c r="N146" s="12">
        <v>1.1867173685460521E-4</v>
      </c>
      <c r="O146" s="12">
        <v>7.0279015515306375E-5</v>
      </c>
      <c r="P146" s="12">
        <v>3.8551823501336394E-5</v>
      </c>
      <c r="Q146" s="12">
        <v>1.3293732241840132E-6</v>
      </c>
      <c r="R146" s="12">
        <v>3.2009690802021671E-4</v>
      </c>
      <c r="S146" s="12">
        <v>1.1859320530811205E-2</v>
      </c>
      <c r="T146" s="12">
        <v>4.9548469691983361E-4</v>
      </c>
      <c r="U146" s="12">
        <v>6.9974661275397671E-5</v>
      </c>
      <c r="V146" s="12">
        <v>6.9972449950050893E-3</v>
      </c>
      <c r="W146" s="12">
        <v>2.8777999999999998E-3</v>
      </c>
      <c r="X146" s="12">
        <v>4.2010885099999998E-5</v>
      </c>
      <c r="Y146" s="12">
        <v>5.6506572199999999E-5</v>
      </c>
      <c r="Z146" s="12">
        <v>3.1686816499999998E-5</v>
      </c>
      <c r="AA146" s="12">
        <v>6.3299957999999999E-5</v>
      </c>
      <c r="AB146" s="12">
        <v>1.9350423180000001E-4</v>
      </c>
      <c r="AC146" s="12">
        <v>2.8779E-6</v>
      </c>
      <c r="AD146" s="12">
        <v>1.2609000000000001E-6</v>
      </c>
      <c r="AE146" s="63"/>
      <c r="AF146" s="155">
        <v>195.98201571229094</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2.2313888094127656</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0.49767462227078485</v>
      </c>
      <c r="J148" s="12">
        <v>0.92134092034968673</v>
      </c>
      <c r="K148" s="12">
        <v>1.2255510854600375</v>
      </c>
      <c r="L148" s="12">
        <v>0.21949619940589274</v>
      </c>
      <c r="M148" s="12" t="s">
        <v>430</v>
      </c>
      <c r="N148" s="12">
        <v>1.2135856807057293</v>
      </c>
      <c r="O148" s="12">
        <v>5.7292416307931663E-3</v>
      </c>
      <c r="P148" s="12">
        <v>3.9544495481761976E-6</v>
      </c>
      <c r="Q148" s="12">
        <v>3.9544495481761973E-12</v>
      </c>
      <c r="R148" s="12">
        <v>0.44853965276537167</v>
      </c>
      <c r="S148" s="12">
        <v>9.8113410363896936</v>
      </c>
      <c r="T148" s="12">
        <v>7.1669345941568638E-2</v>
      </c>
      <c r="U148" s="12">
        <v>1.0000928693011158E-2</v>
      </c>
      <c r="V148" s="12">
        <v>3.9544495481761994</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52111.178794057334</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0.26598865002838024</v>
      </c>
      <c r="J149" s="12">
        <v>0.48817932897890248</v>
      </c>
      <c r="K149" s="12">
        <v>0.97635865795780497</v>
      </c>
      <c r="L149" s="12">
        <v>2.7206233784477722E-2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52111.178794057334</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-46.71704688658302</v>
      </c>
      <c r="F151" s="13">
        <v>-56.705538268403537</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60.539610056618301</v>
      </c>
      <c r="F152" s="14">
        <f t="shared" ref="F152:AD152" si="1">F141 + F151 + IF(AND(OR($B$4="AT",$B$4="BE",$B$4="CH",$B$4="GB",$B$4="IE",$B$4="LT",$B$4="LU",$B$4="NL"),SUM(F143:F149)&gt;0),SUM(F143:F149)-SUM(F27:F33),0)</f>
        <v>50.849937972348819</v>
      </c>
      <c r="G152" s="14">
        <f t="shared" si="1"/>
        <v>23.650082456461995</v>
      </c>
      <c r="H152" s="14">
        <f t="shared" si="1"/>
        <v>107.76605730244879</v>
      </c>
      <c r="I152" s="14">
        <f t="shared" si="1"/>
        <v>14.570043934802811</v>
      </c>
      <c r="J152" s="14">
        <f t="shared" si="1"/>
        <v>29.154936042999715</v>
      </c>
      <c r="K152" s="14">
        <f t="shared" si="1"/>
        <v>60.796197829596835</v>
      </c>
      <c r="L152" s="14">
        <f t="shared" si="1"/>
        <v>2.4270399252148716</v>
      </c>
      <c r="M152" s="14">
        <f t="shared" si="1"/>
        <v>117.09543781201492</v>
      </c>
      <c r="N152" s="14">
        <f t="shared" si="1"/>
        <v>5.6707659755041853</v>
      </c>
      <c r="O152" s="14">
        <f t="shared" si="1"/>
        <v>0.28183569991154267</v>
      </c>
      <c r="P152" s="14">
        <f t="shared" si="1"/>
        <v>0.35159049591927399</v>
      </c>
      <c r="Q152" s="14">
        <f t="shared" si="1"/>
        <v>1.2281387629903942</v>
      </c>
      <c r="R152" s="14">
        <f t="shared" si="1"/>
        <v>2.4323810874276912</v>
      </c>
      <c r="S152" s="14">
        <f t="shared" si="1"/>
        <v>18.139839803636121</v>
      </c>
      <c r="T152" s="14">
        <f t="shared" si="1"/>
        <v>9.4590326992370368</v>
      </c>
      <c r="U152" s="14">
        <f t="shared" si="1"/>
        <v>3.965805583058009</v>
      </c>
      <c r="V152" s="14">
        <f t="shared" si="1"/>
        <v>19.161754241945989</v>
      </c>
      <c r="W152" s="14">
        <f t="shared" si="1"/>
        <v>23.115832216217957</v>
      </c>
      <c r="X152" s="14">
        <f t="shared" si="1"/>
        <v>5.0763590011451925</v>
      </c>
      <c r="Y152" s="14">
        <f t="shared" si="1"/>
        <v>7.630075471586669</v>
      </c>
      <c r="Z152" s="14">
        <f t="shared" si="1"/>
        <v>2.9195606683246038</v>
      </c>
      <c r="AA152" s="14">
        <f t="shared" si="1"/>
        <v>2.4993860467883335</v>
      </c>
      <c r="AB152" s="14">
        <f t="shared" si="1"/>
        <v>18.125381187844802</v>
      </c>
      <c r="AC152" s="14">
        <f t="shared" si="1"/>
        <v>2.7677955337633473</v>
      </c>
      <c r="AD152" s="14">
        <f t="shared" si="1"/>
        <v>7.6250270209342261</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-46.71704688658302</v>
      </c>
      <c r="F153" s="13">
        <v>-56.705538268403537</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60.539610056618301</v>
      </c>
      <c r="F154" s="14">
        <f>F141 + F153 - IF(OR($B$6=2005,$B$6&gt;=2020),SUM(F99:F122),0) + IF(AND(OR($B$4="AT",$B$4="BE",$B$4="CH",$B$4="GB",$B$4="IE",$B$4="LT",$B$4="LU",$B$4="NL"),SUM(F143:F149)&gt;0),SUM(F143:F149)-SUM(F27:F33),0)</f>
        <v>50.849937972348819</v>
      </c>
      <c r="G154" s="14">
        <f>G141 + G153 + IF(AND(OR($B$4="AT",$B$4="BE",$B$4="CH",$B$4="GB",$B$4="IE",$B$4="LT",$B$4="LU",$B$4="NL"),SUM(G143:G149)&gt;0),SUM(G143:G149)-SUM(G27:G33),0)</f>
        <v>23.650082456461995</v>
      </c>
      <c r="H154" s="14">
        <f t="shared" ref="H154:AD154" si="2">H141 + H153 + IF(AND(OR($B$4="AT",$B$4="BE",$B$4="CH",$B$4="GB",$B$4="IE",$B$4="LT",$B$4="LU",$B$4="NL"),SUM(H143:H149)&gt;0),SUM(H143:H149)-SUM(H27:H33),0)</f>
        <v>107.76605730244879</v>
      </c>
      <c r="I154" s="14">
        <f t="shared" si="2"/>
        <v>14.570043934802811</v>
      </c>
      <c r="J154" s="14">
        <f t="shared" si="2"/>
        <v>29.154936042999715</v>
      </c>
      <c r="K154" s="14">
        <f t="shared" si="2"/>
        <v>60.796197829596835</v>
      </c>
      <c r="L154" s="14">
        <f t="shared" si="2"/>
        <v>2.4270399252148716</v>
      </c>
      <c r="M154" s="14">
        <f t="shared" si="2"/>
        <v>117.09543781201492</v>
      </c>
      <c r="N154" s="14">
        <f t="shared" si="2"/>
        <v>5.6707659755041853</v>
      </c>
      <c r="O154" s="14">
        <f t="shared" si="2"/>
        <v>0.28183569991154267</v>
      </c>
      <c r="P154" s="14">
        <f t="shared" si="2"/>
        <v>0.35159049591927399</v>
      </c>
      <c r="Q154" s="14">
        <f t="shared" si="2"/>
        <v>1.2281387629903942</v>
      </c>
      <c r="R154" s="14">
        <f t="shared" si="2"/>
        <v>2.4323810874276912</v>
      </c>
      <c r="S154" s="14">
        <f t="shared" si="2"/>
        <v>18.139839803636121</v>
      </c>
      <c r="T154" s="14">
        <f t="shared" si="2"/>
        <v>9.4590326992370368</v>
      </c>
      <c r="U154" s="14">
        <f t="shared" si="2"/>
        <v>3.965805583058009</v>
      </c>
      <c r="V154" s="14">
        <f t="shared" si="2"/>
        <v>19.161754241945989</v>
      </c>
      <c r="W154" s="14">
        <f t="shared" si="2"/>
        <v>23.115832216217957</v>
      </c>
      <c r="X154" s="14">
        <f t="shared" si="2"/>
        <v>5.0763590011451925</v>
      </c>
      <c r="Y154" s="14">
        <f t="shared" si="2"/>
        <v>7.630075471586669</v>
      </c>
      <c r="Z154" s="14">
        <f t="shared" si="2"/>
        <v>2.9195606683246038</v>
      </c>
      <c r="AA154" s="14">
        <f t="shared" si="2"/>
        <v>2.4993860467883335</v>
      </c>
      <c r="AB154" s="14">
        <f t="shared" si="2"/>
        <v>18.125381187844802</v>
      </c>
      <c r="AC154" s="14">
        <f t="shared" si="2"/>
        <v>2.7677955337633473</v>
      </c>
      <c r="AD154" s="14">
        <f t="shared" si="2"/>
        <v>7.6250270209342261</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7.6950145212351488</v>
      </c>
      <c r="F157" s="150">
        <v>0.2780841963649105</v>
      </c>
      <c r="G157" s="150">
        <v>0.47053825492206175</v>
      </c>
      <c r="H157" s="150" t="s">
        <v>457</v>
      </c>
      <c r="I157" s="150">
        <v>8.2172941500026339E-2</v>
      </c>
      <c r="J157" s="150">
        <v>8.2172941500026339E-2</v>
      </c>
      <c r="K157" s="150">
        <v>8.2172941500026339E-2</v>
      </c>
      <c r="L157" s="150">
        <v>3.9443011920012643E-2</v>
      </c>
      <c r="M157" s="150">
        <v>2.2314240341948892</v>
      </c>
      <c r="N157" s="150">
        <v>1.9762412781449221E-3</v>
      </c>
      <c r="O157" s="150">
        <v>1.4821809586086917E-4</v>
      </c>
      <c r="P157" s="150">
        <v>2.9643619172173828E-3</v>
      </c>
      <c r="Q157" s="150">
        <v>7.4109047930434569E-4</v>
      </c>
      <c r="R157" s="150">
        <v>4.9406031953623053E-3</v>
      </c>
      <c r="S157" s="150">
        <v>5.4346635148985363E-3</v>
      </c>
      <c r="T157" s="150">
        <v>1.9762412781449223E-4</v>
      </c>
      <c r="U157" s="150">
        <v>2.7173317574492682E-3</v>
      </c>
      <c r="V157" s="150">
        <v>0.71638746332753422</v>
      </c>
      <c r="W157" s="150" t="s">
        <v>457</v>
      </c>
      <c r="X157" s="150" t="s">
        <v>457</v>
      </c>
      <c r="Y157" s="150" t="s">
        <v>457</v>
      </c>
      <c r="Z157" s="150" t="s">
        <v>457</v>
      </c>
      <c r="AA157" s="150" t="s">
        <v>457</v>
      </c>
      <c r="AB157" s="150" t="s">
        <v>457</v>
      </c>
      <c r="AC157" s="150" t="s">
        <v>457</v>
      </c>
      <c r="AD157" s="150" t="s">
        <v>457</v>
      </c>
      <c r="AE157" s="151"/>
      <c r="AF157" s="152">
        <v>24703.015976811526</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4.5891166087213532E-2</v>
      </c>
      <c r="F158" s="150">
        <v>2.8026040650697128E-3</v>
      </c>
      <c r="G158" s="150">
        <v>2.7170862796530005E-3</v>
      </c>
      <c r="H158" s="150" t="s">
        <v>457</v>
      </c>
      <c r="I158" s="150">
        <v>2.6157613143875161E-4</v>
      </c>
      <c r="J158" s="150">
        <v>2.6157613143875161E-4</v>
      </c>
      <c r="K158" s="150">
        <v>2.6157613143875161E-4</v>
      </c>
      <c r="L158" s="150">
        <v>1.2555654309060076E-4</v>
      </c>
      <c r="M158" s="150">
        <v>9.0946255528387435E-2</v>
      </c>
      <c r="N158" s="150">
        <v>1.1433770063563363E-5</v>
      </c>
      <c r="O158" s="150">
        <v>8.5753275476725225E-7</v>
      </c>
      <c r="P158" s="150">
        <v>1.7150655095345042E-5</v>
      </c>
      <c r="Q158" s="150">
        <v>4.2876637738362606E-6</v>
      </c>
      <c r="R158" s="150">
        <v>2.8584425158908411E-5</v>
      </c>
      <c r="S158" s="150">
        <v>3.1442867674799253E-5</v>
      </c>
      <c r="T158" s="150">
        <v>1.1433770063563363E-6</v>
      </c>
      <c r="U158" s="150">
        <v>1.5721433837399627E-5</v>
      </c>
      <c r="V158" s="150">
        <v>4.1447416480417188E-3</v>
      </c>
      <c r="W158" s="150" t="s">
        <v>457</v>
      </c>
      <c r="X158" s="150" t="s">
        <v>457</v>
      </c>
      <c r="Y158" s="150" t="s">
        <v>457</v>
      </c>
      <c r="Z158" s="150" t="s">
        <v>457</v>
      </c>
      <c r="AA158" s="150" t="s">
        <v>457</v>
      </c>
      <c r="AB158" s="150" t="s">
        <v>457</v>
      </c>
      <c r="AC158" s="150" t="s">
        <v>457</v>
      </c>
      <c r="AD158" s="150" t="s">
        <v>457</v>
      </c>
      <c r="AE158" s="151"/>
      <c r="AF158" s="154">
        <v>142.92212579454204</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11.187178050070841</v>
      </c>
      <c r="F159" s="150">
        <v>0.39666866214522112</v>
      </c>
      <c r="G159" s="150">
        <v>0.62525865936769875</v>
      </c>
      <c r="H159" s="150" t="s">
        <v>457</v>
      </c>
      <c r="I159" s="150">
        <v>0.27651434966959743</v>
      </c>
      <c r="J159" s="150">
        <v>0.29994443434467893</v>
      </c>
      <c r="K159" s="150">
        <v>0.29994443434467893</v>
      </c>
      <c r="L159" s="150">
        <v>7.1313113021615054E-2</v>
      </c>
      <c r="M159" s="150">
        <v>1.0532002216999139</v>
      </c>
      <c r="N159" s="150">
        <v>1.045702020203499E-2</v>
      </c>
      <c r="O159" s="150">
        <v>1.1677566827477717E-2</v>
      </c>
      <c r="P159" s="150">
        <v>2.9020701769309613E-3</v>
      </c>
      <c r="Q159" s="150">
        <v>1.045702020203499E-2</v>
      </c>
      <c r="R159" s="150">
        <v>1.3440881896478941E-2</v>
      </c>
      <c r="S159" s="150">
        <v>4.9626812639948094E-2</v>
      </c>
      <c r="T159" s="150">
        <v>0.86273518718834408</v>
      </c>
      <c r="U159" s="150">
        <v>3.9642834639396905E-2</v>
      </c>
      <c r="V159" s="150">
        <v>5.6442516936358926E-2</v>
      </c>
      <c r="W159" s="150">
        <v>2.4756567544649326E-2</v>
      </c>
      <c r="X159" s="150" t="s">
        <v>457</v>
      </c>
      <c r="Y159" s="150" t="s">
        <v>457</v>
      </c>
      <c r="Z159" s="150" t="s">
        <v>457</v>
      </c>
      <c r="AA159" s="150" t="s">
        <v>457</v>
      </c>
      <c r="AB159" s="150" t="s">
        <v>457</v>
      </c>
      <c r="AC159" s="150" t="s">
        <v>457</v>
      </c>
      <c r="AD159" s="150">
        <v>1.3346894349018949E-2</v>
      </c>
      <c r="AE159" s="151"/>
      <c r="AF159" s="154">
        <v>6125.6963951067937</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0.29623098774533102</v>
      </c>
      <c r="X163" s="25">
        <v>2.1328631117663832</v>
      </c>
      <c r="Y163" s="25">
        <v>1.3922856424030556</v>
      </c>
      <c r="Z163" s="25">
        <v>0.68133127181426134</v>
      </c>
      <c r="AA163" s="25">
        <v>0.79982366691239382</v>
      </c>
      <c r="AB163" s="25">
        <v>5.0063036928960933</v>
      </c>
      <c r="AC163" s="25" t="s">
        <v>457</v>
      </c>
      <c r="AD163" s="25">
        <v>8.5906986446146E-2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C1536-FBA4-419F-8629-8ED4757B3FE7}">
  <dimension ref="A1:AL170"/>
  <sheetViews>
    <sheetView zoomScale="80" zoomScaleNormal="80" workbookViewId="0">
      <pane xSplit="4" ySplit="13" topLeftCell="E147" activePane="bottomRight" state="frozen"/>
      <selection pane="topRight" activeCell="E1" sqref="E1"/>
      <selection pane="bottomLeft" activeCell="A14" sqref="A14"/>
      <selection pane="bottomRight" activeCell="F155" sqref="F15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2014</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7.8104382166061708</v>
      </c>
      <c r="F14" s="143">
        <v>0.25867043461300948</v>
      </c>
      <c r="G14" s="143">
        <v>6.2042464265700001</v>
      </c>
      <c r="H14" s="143" t="s">
        <v>457</v>
      </c>
      <c r="I14" s="143">
        <v>0.38496487225847859</v>
      </c>
      <c r="J14" s="143">
        <v>0.59958895451526173</v>
      </c>
      <c r="K14" s="143">
        <v>0.73312145206756418</v>
      </c>
      <c r="L14" s="143">
        <v>8.6367511417948326E-3</v>
      </c>
      <c r="M14" s="143">
        <v>15.57890215169448</v>
      </c>
      <c r="N14" s="143">
        <v>0.47724443225046609</v>
      </c>
      <c r="O14" s="143">
        <v>5.9961110358353435E-2</v>
      </c>
      <c r="P14" s="143">
        <v>9.5916131174306543E-2</v>
      </c>
      <c r="Q14" s="143">
        <v>0.46641221734116861</v>
      </c>
      <c r="R14" s="143">
        <v>0.2888720439585567</v>
      </c>
      <c r="S14" s="143">
        <v>0.49913188900633665</v>
      </c>
      <c r="T14" s="143">
        <v>0.81586759723424096</v>
      </c>
      <c r="U14" s="143">
        <v>1.4386679416606454</v>
      </c>
      <c r="V14" s="143">
        <v>1.3609487593983107</v>
      </c>
      <c r="W14" s="143">
        <v>0.44018948903018484</v>
      </c>
      <c r="X14" s="143">
        <v>8.5225575579165301E-5</v>
      </c>
      <c r="Y14" s="143">
        <v>2.3047775135023375E-3</v>
      </c>
      <c r="Z14" s="143">
        <v>1.8206757734907481E-3</v>
      </c>
      <c r="AA14" s="143">
        <v>1.465376369860973E-4</v>
      </c>
      <c r="AB14" s="143">
        <v>4.3572164995583484E-3</v>
      </c>
      <c r="AC14" s="143">
        <v>0.41416625247470612</v>
      </c>
      <c r="AD14" s="143">
        <v>1.9967709763978061E-4</v>
      </c>
      <c r="AE14" s="149"/>
      <c r="AF14" s="145">
        <v>2299.7715635515747</v>
      </c>
      <c r="AG14" s="145">
        <v>62127.827588059095</v>
      </c>
      <c r="AH14" s="145">
        <v>73416.327880627199</v>
      </c>
      <c r="AI14" s="145">
        <v>3372.231964134005</v>
      </c>
      <c r="AJ14" s="145">
        <v>1026.55</v>
      </c>
      <c r="AK14" s="145" t="s">
        <v>430</v>
      </c>
      <c r="AL14" s="146" t="s">
        <v>50</v>
      </c>
    </row>
    <row r="15" spans="1:38" s="1" customFormat="1" ht="26.25" customHeight="1" thickBot="1" x14ac:dyDescent="0.25">
      <c r="A15" s="70" t="s">
        <v>54</v>
      </c>
      <c r="B15" s="70" t="s">
        <v>55</v>
      </c>
      <c r="C15" s="71" t="s">
        <v>56</v>
      </c>
      <c r="D15" s="72"/>
      <c r="E15" s="143">
        <v>0.541045</v>
      </c>
      <c r="F15" s="143">
        <v>1.3998644142258009E-2</v>
      </c>
      <c r="G15" s="143">
        <v>1.1585000000000002E-2</v>
      </c>
      <c r="H15" s="143" t="s">
        <v>457</v>
      </c>
      <c r="I15" s="143">
        <v>4.8607697147654829E-3</v>
      </c>
      <c r="J15" s="143">
        <v>4.992620686567203E-3</v>
      </c>
      <c r="K15" s="143">
        <v>5.1690026637090571E-3</v>
      </c>
      <c r="L15" s="143">
        <v>7.0001695698101887E-4</v>
      </c>
      <c r="M15" s="143">
        <v>2.7206999999999999E-2</v>
      </c>
      <c r="N15" s="143">
        <v>5.7874880356902463E-3</v>
      </c>
      <c r="O15" s="143">
        <v>2.2923049083742059E-3</v>
      </c>
      <c r="P15" s="143">
        <v>5.7174315132835262E-4</v>
      </c>
      <c r="Q15" s="143">
        <v>1.6464062003923982E-3</v>
      </c>
      <c r="R15" s="143">
        <v>8.5903994407044732E-3</v>
      </c>
      <c r="S15" s="143">
        <v>7.0469483880228655E-3</v>
      </c>
      <c r="T15" s="143">
        <v>1.1262292460370103E-2</v>
      </c>
      <c r="U15" s="143">
        <v>1.700610816580358E-3</v>
      </c>
      <c r="V15" s="143">
        <v>7.9343809621528427E-2</v>
      </c>
      <c r="W15" s="143">
        <v>1.1795162170613071E-3</v>
      </c>
      <c r="X15" s="143">
        <v>3.369504800244381E-6</v>
      </c>
      <c r="Y15" s="143">
        <v>5.4784339927378847E-6</v>
      </c>
      <c r="Z15" s="143">
        <v>3.8967051479247063E-6</v>
      </c>
      <c r="AA15" s="143">
        <v>4.2734222102153348E-6</v>
      </c>
      <c r="AB15" s="143">
        <v>1.7018066151122305E-5</v>
      </c>
      <c r="AC15" s="143" t="s">
        <v>430</v>
      </c>
      <c r="AD15" s="143">
        <v>1.2570167598112529E-3</v>
      </c>
      <c r="AE15" s="149"/>
      <c r="AF15" s="145">
        <v>3183.883021831165</v>
      </c>
      <c r="AG15" s="145" t="s">
        <v>445</v>
      </c>
      <c r="AH15" s="145">
        <v>2282.671700725984</v>
      </c>
      <c r="AI15" s="145" t="s">
        <v>445</v>
      </c>
      <c r="AJ15" s="145" t="s">
        <v>445</v>
      </c>
      <c r="AK15" s="145" t="s">
        <v>430</v>
      </c>
      <c r="AL15" s="146" t="s">
        <v>50</v>
      </c>
    </row>
    <row r="16" spans="1:38" s="1" customFormat="1" ht="26.25" customHeight="1" thickBot="1" x14ac:dyDescent="0.25">
      <c r="A16" s="70" t="s">
        <v>54</v>
      </c>
      <c r="B16" s="70" t="s">
        <v>57</v>
      </c>
      <c r="C16" s="71" t="s">
        <v>58</v>
      </c>
      <c r="D16" s="72"/>
      <c r="E16" s="143">
        <v>0.22282814942315099</v>
      </c>
      <c r="F16" s="143">
        <v>2.3277898428325046E-3</v>
      </c>
      <c r="G16" s="143">
        <v>3.2504853120050123E-2</v>
      </c>
      <c r="H16" s="143" t="s">
        <v>457</v>
      </c>
      <c r="I16" s="143">
        <v>4.8797295609999514E-2</v>
      </c>
      <c r="J16" s="143">
        <v>6.9890877608124624E-2</v>
      </c>
      <c r="K16" s="143">
        <v>7.2587193930686661E-2</v>
      </c>
      <c r="L16" s="143">
        <v>1.9106908211740317E-5</v>
      </c>
      <c r="M16" s="143">
        <v>0.31464769815749088</v>
      </c>
      <c r="N16" s="143">
        <v>2.4878231195714706E-2</v>
      </c>
      <c r="O16" s="143">
        <v>1.4076132291671996E-3</v>
      </c>
      <c r="P16" s="143">
        <v>2.6308876953695996E-2</v>
      </c>
      <c r="Q16" s="143">
        <v>9.6612118941419977E-3</v>
      </c>
      <c r="R16" s="143">
        <v>5.1927058867313998E-3</v>
      </c>
      <c r="S16" s="143">
        <v>2.2032097180242002E-2</v>
      </c>
      <c r="T16" s="143">
        <v>8.5068171872424003E-3</v>
      </c>
      <c r="U16" s="143">
        <v>2.5430446960697998E-3</v>
      </c>
      <c r="V16" s="143">
        <v>4.045939265833199E-2</v>
      </c>
      <c r="W16" s="143">
        <v>2.3210414224368293E-2</v>
      </c>
      <c r="X16" s="143">
        <v>6.2999421435150468E-7</v>
      </c>
      <c r="Y16" s="143">
        <v>7.5060585658327305E-7</v>
      </c>
      <c r="Z16" s="143">
        <v>5.4695419746694903E-7</v>
      </c>
      <c r="AA16" s="143">
        <v>6.8143831437864503E-7</v>
      </c>
      <c r="AB16" s="143">
        <v>2.6089925827803718E-6</v>
      </c>
      <c r="AC16" s="143">
        <v>3.3396634392000002E-9</v>
      </c>
      <c r="AD16" s="143">
        <v>1.9734374868000005E-9</v>
      </c>
      <c r="AE16" s="149"/>
      <c r="AF16" s="145">
        <v>19.8728575988</v>
      </c>
      <c r="AG16" s="145">
        <v>876.91196416199989</v>
      </c>
      <c r="AH16" s="145">
        <v>619.36999439379406</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3.9814307517800783E-6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1.2556901252421171</v>
      </c>
      <c r="F18" s="143">
        <v>0.54805188367573066</v>
      </c>
      <c r="G18" s="143">
        <v>0.57480163621328106</v>
      </c>
      <c r="H18" s="143" t="s">
        <v>445</v>
      </c>
      <c r="I18" s="143">
        <v>4.5493772590765917E-2</v>
      </c>
      <c r="J18" s="143">
        <v>5.3818716097902661E-2</v>
      </c>
      <c r="K18" s="143">
        <v>6.3808648306466764E-2</v>
      </c>
      <c r="L18" s="143">
        <v>1.6105353961877303E-2</v>
      </c>
      <c r="M18" s="143">
        <v>0.73662815254327918</v>
      </c>
      <c r="N18" s="143">
        <v>2.663981947470169E-2</v>
      </c>
      <c r="O18" s="143">
        <v>4.9949663103526722E-4</v>
      </c>
      <c r="P18" s="143">
        <v>1.2551506096460779E-2</v>
      </c>
      <c r="Q18" s="143">
        <v>1.6649909911009321E-3</v>
      </c>
      <c r="R18" s="143">
        <v>2.1311855675927645E-2</v>
      </c>
      <c r="S18" s="143">
        <v>1.1987918709808433E-2</v>
      </c>
      <c r="T18" s="143">
        <v>0.43289706266876848</v>
      </c>
      <c r="U18" s="143">
        <v>1.6650019815341279E-4</v>
      </c>
      <c r="V18" s="143">
        <v>1.3319926326035949E-2</v>
      </c>
      <c r="W18" s="143">
        <v>2.4389875649798512E-3</v>
      </c>
      <c r="X18" s="143">
        <v>3.3130216783787423E-3</v>
      </c>
      <c r="Y18" s="143">
        <v>2.5577157080345879E-2</v>
      </c>
      <c r="Z18" s="143">
        <v>3.0589494871951831E-3</v>
      </c>
      <c r="AA18" s="143">
        <v>2.7217977706411912E-3</v>
      </c>
      <c r="AB18" s="143">
        <v>3.4670926016560993E-2</v>
      </c>
      <c r="AC18" s="143" t="s">
        <v>445</v>
      </c>
      <c r="AD18" s="143" t="s">
        <v>445</v>
      </c>
      <c r="AE18" s="149"/>
      <c r="AF18" s="145">
        <v>1872.68751485343</v>
      </c>
      <c r="AG18" s="145" t="s">
        <v>445</v>
      </c>
      <c r="AH18" s="145">
        <v>22896.735824028583</v>
      </c>
      <c r="AI18" s="145" t="s">
        <v>445</v>
      </c>
      <c r="AJ18" s="145" t="s">
        <v>445</v>
      </c>
      <c r="AK18" s="145" t="s">
        <v>430</v>
      </c>
      <c r="AL18" s="146" t="s">
        <v>50</v>
      </c>
    </row>
    <row r="19" spans="1:38" s="2" customFormat="1" ht="26.25" customHeight="1" thickBot="1" x14ac:dyDescent="0.25">
      <c r="A19" s="70" t="s">
        <v>54</v>
      </c>
      <c r="B19" s="70" t="s">
        <v>63</v>
      </c>
      <c r="C19" s="71" t="s">
        <v>64</v>
      </c>
      <c r="D19" s="72"/>
      <c r="E19" s="143">
        <v>0.33506985284885943</v>
      </c>
      <c r="F19" s="143">
        <v>8.4121621086578668E-2</v>
      </c>
      <c r="G19" s="143">
        <v>5.7747783691978923E-2</v>
      </c>
      <c r="H19" s="143" t="s">
        <v>445</v>
      </c>
      <c r="I19" s="143">
        <v>1.8201571411513878E-2</v>
      </c>
      <c r="J19" s="143">
        <v>2.2950310690734856E-2</v>
      </c>
      <c r="K19" s="143">
        <v>2.864879782580004E-2</v>
      </c>
      <c r="L19" s="143">
        <v>8.8768994596037619E-3</v>
      </c>
      <c r="M19" s="143">
        <v>0.13208122437794026</v>
      </c>
      <c r="N19" s="143">
        <v>1.5231655500803206E-2</v>
      </c>
      <c r="O19" s="143">
        <v>2.8784443189566424E-4</v>
      </c>
      <c r="P19" s="143">
        <v>1.8470198710276295E-3</v>
      </c>
      <c r="Q19" s="143">
        <v>1.2742006494447906E-3</v>
      </c>
      <c r="R19" s="143">
        <v>1.2198951417973792E-2</v>
      </c>
      <c r="S19" s="143">
        <v>6.8466203347118289E-3</v>
      </c>
      <c r="T19" s="143">
        <v>0.24697662138265913</v>
      </c>
      <c r="U19" s="143">
        <v>2.8315740587276441E-4</v>
      </c>
      <c r="V19" s="143">
        <v>9.9664882400379087E-3</v>
      </c>
      <c r="W19" s="143">
        <v>3.0168015249049658E-3</v>
      </c>
      <c r="X19" s="143">
        <v>4.1405810400282524E-3</v>
      </c>
      <c r="Y19" s="143">
        <v>2.3655348852080184E-2</v>
      </c>
      <c r="Z19" s="143">
        <v>5.1835520845416715E-3</v>
      </c>
      <c r="AA19" s="143">
        <v>4.9287119546527142E-3</v>
      </c>
      <c r="AB19" s="143">
        <v>3.7908193931302819E-2</v>
      </c>
      <c r="AC19" s="143" t="s">
        <v>445</v>
      </c>
      <c r="AD19" s="143" t="s">
        <v>445</v>
      </c>
      <c r="AE19" s="149"/>
      <c r="AF19" s="145">
        <v>1062.5807752486758</v>
      </c>
      <c r="AG19" s="145" t="s">
        <v>445</v>
      </c>
      <c r="AH19" s="145">
        <v>3131.6950166014644</v>
      </c>
      <c r="AI19" s="145" t="s">
        <v>445</v>
      </c>
      <c r="AJ19" s="145" t="s">
        <v>445</v>
      </c>
      <c r="AK19" s="145" t="s">
        <v>430</v>
      </c>
      <c r="AL19" s="146" t="s">
        <v>50</v>
      </c>
    </row>
    <row r="20" spans="1:38" s="2" customFormat="1" ht="26.25" customHeight="1" thickBot="1" x14ac:dyDescent="0.25">
      <c r="A20" s="70" t="s">
        <v>54</v>
      </c>
      <c r="B20" s="70" t="s">
        <v>65</v>
      </c>
      <c r="C20" s="71" t="s">
        <v>66</v>
      </c>
      <c r="D20" s="72"/>
      <c r="E20" s="143">
        <v>1.9620977887122599E-2</v>
      </c>
      <c r="F20" s="143">
        <v>3.9955093827246267E-3</v>
      </c>
      <c r="G20" s="143">
        <v>4.819531161760867E-3</v>
      </c>
      <c r="H20" s="143" t="s">
        <v>445</v>
      </c>
      <c r="I20" s="143">
        <v>1.7475963180700149E-3</v>
      </c>
      <c r="J20" s="143">
        <v>2.2463616933334684E-3</v>
      </c>
      <c r="K20" s="143">
        <v>2.8448801436496123E-3</v>
      </c>
      <c r="L20" s="143">
        <v>9.2578523667488709E-4</v>
      </c>
      <c r="M20" s="143">
        <v>7.7701830166177965E-3</v>
      </c>
      <c r="N20" s="143">
        <v>1.5974830167106242E-3</v>
      </c>
      <c r="O20" s="143">
        <v>3.0043234723154077E-5</v>
      </c>
      <c r="P20" s="143">
        <v>8.0362631913389441E-5</v>
      </c>
      <c r="Q20" s="143">
        <v>1.1278776475789818E-4</v>
      </c>
      <c r="R20" s="143">
        <v>1.2785338703361182E-3</v>
      </c>
      <c r="S20" s="143">
        <v>7.1856104231170855E-4</v>
      </c>
      <c r="T20" s="143">
        <v>2.5937494023361259E-2</v>
      </c>
      <c r="U20" s="143">
        <v>1.7535427534289408E-5</v>
      </c>
      <c r="V20" s="143">
        <v>8.9317783526954016E-4</v>
      </c>
      <c r="W20" s="143">
        <v>2.0743469154084585E-4</v>
      </c>
      <c r="X20" s="143">
        <v>2.8338060847760615E-4</v>
      </c>
      <c r="Y20" s="143">
        <v>1.8743021272413774E-3</v>
      </c>
      <c r="Z20" s="143">
        <v>3.1296181434685644E-4</v>
      </c>
      <c r="AA20" s="143">
        <v>2.9040426139527681E-4</v>
      </c>
      <c r="AB20" s="143">
        <v>2.7610488114611165E-3</v>
      </c>
      <c r="AC20" s="143" t="s">
        <v>445</v>
      </c>
      <c r="AD20" s="143" t="s">
        <v>445</v>
      </c>
      <c r="AE20" s="149"/>
      <c r="AF20" s="145">
        <v>109.33548859022612</v>
      </c>
      <c r="AG20" s="145" t="s">
        <v>445</v>
      </c>
      <c r="AH20" s="145">
        <v>120.76448351453934</v>
      </c>
      <c r="AI20" s="145" t="s">
        <v>445</v>
      </c>
      <c r="AJ20" s="145" t="s">
        <v>445</v>
      </c>
      <c r="AK20" s="145" t="s">
        <v>430</v>
      </c>
      <c r="AL20" s="146" t="s">
        <v>50</v>
      </c>
    </row>
    <row r="21" spans="1:38" s="2" customFormat="1" ht="26.25" customHeight="1" thickBot="1" x14ac:dyDescent="0.25">
      <c r="A21" s="70" t="s">
        <v>54</v>
      </c>
      <c r="B21" s="70" t="s">
        <v>67</v>
      </c>
      <c r="C21" s="71" t="s">
        <v>68</v>
      </c>
      <c r="D21" s="72"/>
      <c r="E21" s="143">
        <v>1.2215464134549623</v>
      </c>
      <c r="F21" s="143">
        <v>0.69595510304010211</v>
      </c>
      <c r="G21" s="143">
        <v>0.91058586013822973</v>
      </c>
      <c r="H21" s="143">
        <v>4.96384844685481E-2</v>
      </c>
      <c r="I21" s="143">
        <v>0.35481181070739592</v>
      </c>
      <c r="J21" s="143">
        <v>0.38605246292656986</v>
      </c>
      <c r="K21" s="143">
        <v>0.4246396027910414</v>
      </c>
      <c r="L21" s="143">
        <v>9.5386724186493937E-2</v>
      </c>
      <c r="M21" s="143">
        <v>1.9853089255671621</v>
      </c>
      <c r="N21" s="143">
        <v>0.21545507548882051</v>
      </c>
      <c r="O21" s="143">
        <v>2.0177378337639842E-2</v>
      </c>
      <c r="P21" s="143">
        <v>1.2203811561234996E-2</v>
      </c>
      <c r="Q21" s="143">
        <v>8.3479854200440556E-3</v>
      </c>
      <c r="R21" s="143">
        <v>9.1549602809277764E-2</v>
      </c>
      <c r="S21" s="143">
        <v>5.0899567502490514E-2</v>
      </c>
      <c r="T21" s="143">
        <v>1.0029885081721914</v>
      </c>
      <c r="U21" s="143">
        <v>3.0803427199307164E-3</v>
      </c>
      <c r="V21" s="143">
        <v>0.89942429020809966</v>
      </c>
      <c r="W21" s="143">
        <v>0.32264962605160158</v>
      </c>
      <c r="X21" s="143">
        <v>6.6275011459997341E-2</v>
      </c>
      <c r="Y21" s="143">
        <v>0.15251383409532038</v>
      </c>
      <c r="Z21" s="143">
        <v>4.2443568663508777E-2</v>
      </c>
      <c r="AA21" s="143">
        <v>3.5598760744545085E-2</v>
      </c>
      <c r="AB21" s="143">
        <v>0.29683117496337158</v>
      </c>
      <c r="AC21" s="143">
        <v>7.2552802038421526E-3</v>
      </c>
      <c r="AD21" s="143">
        <v>0.15016770861043949</v>
      </c>
      <c r="AE21" s="149"/>
      <c r="AF21" s="145">
        <v>5047.3215092883293</v>
      </c>
      <c r="AG21" s="145">
        <v>911.32027552589921</v>
      </c>
      <c r="AH21" s="145">
        <v>6343.6409404543192</v>
      </c>
      <c r="AI21" s="145">
        <v>1341.5806613121108</v>
      </c>
      <c r="AJ21" s="145" t="s">
        <v>445</v>
      </c>
      <c r="AK21" s="145" t="s">
        <v>430</v>
      </c>
      <c r="AL21" s="146" t="s">
        <v>50</v>
      </c>
    </row>
    <row r="22" spans="1:38" s="2" customFormat="1" ht="26.25" customHeight="1" thickBot="1" x14ac:dyDescent="0.25">
      <c r="A22" s="70" t="s">
        <v>54</v>
      </c>
      <c r="B22" s="74" t="s">
        <v>69</v>
      </c>
      <c r="C22" s="71" t="s">
        <v>70</v>
      </c>
      <c r="D22" s="72"/>
      <c r="E22" s="143">
        <v>6.8573814918032312</v>
      </c>
      <c r="F22" s="143">
        <v>0.75294467219117289</v>
      </c>
      <c r="G22" s="143">
        <v>1.6503639702229749</v>
      </c>
      <c r="H22" s="143">
        <v>4.3415225261236624E-2</v>
      </c>
      <c r="I22" s="143">
        <v>0.66290335412785251</v>
      </c>
      <c r="J22" s="143">
        <v>0.73202821861419964</v>
      </c>
      <c r="K22" s="143">
        <v>0.8053000439917839</v>
      </c>
      <c r="L22" s="143">
        <v>0.13229454787085942</v>
      </c>
      <c r="M22" s="143">
        <v>4.3022499051330749</v>
      </c>
      <c r="N22" s="143">
        <v>0.61999814332479442</v>
      </c>
      <c r="O22" s="143">
        <v>2.372273214826626E-2</v>
      </c>
      <c r="P22" s="143">
        <v>3.0089708624328852E-2</v>
      </c>
      <c r="Q22" s="143">
        <v>2.1322191914371087E-2</v>
      </c>
      <c r="R22" s="143">
        <v>0.16063175571785507</v>
      </c>
      <c r="S22" s="143">
        <v>0.11784188332505477</v>
      </c>
      <c r="T22" s="143">
        <v>1.7772946771681881</v>
      </c>
      <c r="U22" s="143">
        <v>7.7634744695048762E-3</v>
      </c>
      <c r="V22" s="143">
        <v>1.3737691820369196</v>
      </c>
      <c r="W22" s="143">
        <v>6.8747527113635035E-2</v>
      </c>
      <c r="X22" s="143">
        <v>1.8759437218545082E-2</v>
      </c>
      <c r="Y22" s="143">
        <v>6.2568583598644867E-2</v>
      </c>
      <c r="Z22" s="143">
        <v>1.2483154552181172E-2</v>
      </c>
      <c r="AA22" s="143">
        <v>1.0312386563677165E-2</v>
      </c>
      <c r="AB22" s="143">
        <v>0.10412356193304829</v>
      </c>
      <c r="AC22" s="143">
        <v>2.0432860963362699E-2</v>
      </c>
      <c r="AD22" s="143">
        <v>0.50050021455923721</v>
      </c>
      <c r="AE22" s="149"/>
      <c r="AF22" s="145">
        <v>6697.6409706959384</v>
      </c>
      <c r="AG22" s="145">
        <v>3596.7155768947173</v>
      </c>
      <c r="AH22" s="145">
        <v>604.53700031538631</v>
      </c>
      <c r="AI22" s="145">
        <v>1173.3844665199088</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0.14561329663201494</v>
      </c>
      <c r="X23" s="143">
        <v>2.4546198115267724E-2</v>
      </c>
      <c r="Y23" s="143">
        <v>8.3638005046596159E-2</v>
      </c>
      <c r="Z23" s="143">
        <v>2.035943211301712E-2</v>
      </c>
      <c r="AA23" s="143">
        <v>1.8317564996602351E-2</v>
      </c>
      <c r="AB23" s="143">
        <v>0.14686120027148336</v>
      </c>
      <c r="AC23" s="143">
        <v>6.8883202871206422E-3</v>
      </c>
      <c r="AD23" s="143">
        <v>1.0470911766136769E-4</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1.2826306985455818</v>
      </c>
      <c r="F24" s="143">
        <v>0.66942477988782734</v>
      </c>
      <c r="G24" s="143">
        <v>0.14225558483874676</v>
      </c>
      <c r="H24" s="143">
        <v>0.16751973383741273</v>
      </c>
      <c r="I24" s="143">
        <v>0.35689536189592846</v>
      </c>
      <c r="J24" s="143">
        <v>0.37657613017970093</v>
      </c>
      <c r="K24" s="143">
        <v>0.40739702696871793</v>
      </c>
      <c r="L24" s="143">
        <v>9.466016654180423E-2</v>
      </c>
      <c r="M24" s="143">
        <v>2.0734378534891724</v>
      </c>
      <c r="N24" s="143">
        <v>0.16200990376833588</v>
      </c>
      <c r="O24" s="143">
        <v>5.9609730603513753E-2</v>
      </c>
      <c r="P24" s="143">
        <v>7.3271638195418227E-3</v>
      </c>
      <c r="Q24" s="143">
        <v>4.181251766010168E-3</v>
      </c>
      <c r="R24" s="143">
        <v>0.13598184799035701</v>
      </c>
      <c r="S24" s="143">
        <v>4.5040186571353578E-2</v>
      </c>
      <c r="T24" s="143">
        <v>0.65385425719852763</v>
      </c>
      <c r="U24" s="143">
        <v>2.9997725977506636E-3</v>
      </c>
      <c r="V24" s="143">
        <v>2.3440900263043236</v>
      </c>
      <c r="W24" s="143" t="s">
        <v>429</v>
      </c>
      <c r="X24" s="143" t="s">
        <v>429</v>
      </c>
      <c r="Y24" s="143" t="s">
        <v>429</v>
      </c>
      <c r="Z24" s="143" t="s">
        <v>429</v>
      </c>
      <c r="AA24" s="143" t="s">
        <v>429</v>
      </c>
      <c r="AB24" s="143" t="s">
        <v>429</v>
      </c>
      <c r="AC24" s="143" t="s">
        <v>430</v>
      </c>
      <c r="AD24" s="143" t="s">
        <v>430</v>
      </c>
      <c r="AE24" s="149"/>
      <c r="AF24" s="145">
        <v>5218.7088686925135</v>
      </c>
      <c r="AG24" s="145" t="s">
        <v>445</v>
      </c>
      <c r="AH24" s="145">
        <v>5675.2604499471836</v>
      </c>
      <c r="AI24" s="145">
        <v>1377.6640574241283</v>
      </c>
      <c r="AJ24" s="145" t="s">
        <v>445</v>
      </c>
      <c r="AK24" s="145" t="s">
        <v>430</v>
      </c>
      <c r="AL24" s="146" t="s">
        <v>50</v>
      </c>
    </row>
    <row r="25" spans="1:38" s="2" customFormat="1" ht="26.25" customHeight="1" thickBot="1" x14ac:dyDescent="0.25">
      <c r="A25" s="70" t="s">
        <v>74</v>
      </c>
      <c r="B25" s="74" t="s">
        <v>75</v>
      </c>
      <c r="C25" s="76" t="s">
        <v>76</v>
      </c>
      <c r="D25" s="72"/>
      <c r="E25" s="143">
        <v>1.0341797370264554</v>
      </c>
      <c r="F25" s="143">
        <v>0.1287091965238254</v>
      </c>
      <c r="G25" s="143">
        <v>6.7491552981395975E-2</v>
      </c>
      <c r="H25" s="143" t="s">
        <v>457</v>
      </c>
      <c r="I25" s="143">
        <v>7.8737020831234957E-3</v>
      </c>
      <c r="J25" s="143">
        <v>7.8737020831234957E-3</v>
      </c>
      <c r="K25" s="143">
        <v>7.8737020831234957E-3</v>
      </c>
      <c r="L25" s="143">
        <v>3.7793769998992776E-3</v>
      </c>
      <c r="M25" s="143">
        <v>0.96223428492018837</v>
      </c>
      <c r="N25" s="143">
        <v>2.8346076025906531E-4</v>
      </c>
      <c r="O25" s="143">
        <v>2.12595570194299E-5</v>
      </c>
      <c r="P25" s="143">
        <v>4.2519114038859794E-4</v>
      </c>
      <c r="Q25" s="143">
        <v>1.0629778509714948E-4</v>
      </c>
      <c r="R25" s="143">
        <v>7.0865190064766336E-4</v>
      </c>
      <c r="S25" s="143">
        <v>7.7951709071242962E-4</v>
      </c>
      <c r="T25" s="143">
        <v>2.8346076025906534E-5</v>
      </c>
      <c r="U25" s="143">
        <v>3.8975854535621481E-4</v>
      </c>
      <c r="V25" s="143">
        <v>0.10275452559391118</v>
      </c>
      <c r="W25" s="143" t="s">
        <v>457</v>
      </c>
      <c r="X25" s="143" t="s">
        <v>457</v>
      </c>
      <c r="Y25" s="143" t="s">
        <v>457</v>
      </c>
      <c r="Z25" s="143" t="s">
        <v>457</v>
      </c>
      <c r="AA25" s="143" t="s">
        <v>457</v>
      </c>
      <c r="AB25" s="143" t="s">
        <v>457</v>
      </c>
      <c r="AC25" s="143" t="s">
        <v>430</v>
      </c>
      <c r="AD25" s="143" t="s">
        <v>430</v>
      </c>
      <c r="AE25" s="149"/>
      <c r="AF25" s="145">
        <v>3543.2595032383165</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1.8868605599093365E-2</v>
      </c>
      <c r="F26" s="143">
        <v>3.5066982908518681E-3</v>
      </c>
      <c r="G26" s="143">
        <v>1.2893153654199999E-3</v>
      </c>
      <c r="H26" s="143" t="s">
        <v>457</v>
      </c>
      <c r="I26" s="143">
        <v>1.0617354393438645E-4</v>
      </c>
      <c r="J26" s="143">
        <v>1.0617354393438645E-4</v>
      </c>
      <c r="K26" s="143">
        <v>1.0617354393438645E-4</v>
      </c>
      <c r="L26" s="143">
        <v>5.09633010885055E-5</v>
      </c>
      <c r="M26" s="143">
        <v>2.0798575746754682E-2</v>
      </c>
      <c r="N26" s="143">
        <v>2.6403645137826689E-4</v>
      </c>
      <c r="O26" s="143">
        <v>1.8395983722987267E-6</v>
      </c>
      <c r="P26" s="143">
        <v>1.4369111149678238E-5</v>
      </c>
      <c r="Q26" s="143">
        <v>2.2490555651973369E-6</v>
      </c>
      <c r="R26" s="143">
        <v>1.8074160064278546E-5</v>
      </c>
      <c r="S26" s="143">
        <v>1.8140760070706402E-5</v>
      </c>
      <c r="T26" s="143">
        <v>2.1901232618304015E-6</v>
      </c>
      <c r="U26" s="143">
        <v>7.6017904057235707E-6</v>
      </c>
      <c r="V26" s="143">
        <v>1.9899760537648334E-3</v>
      </c>
      <c r="W26" s="143" t="s">
        <v>457</v>
      </c>
      <c r="X26" s="143" t="s">
        <v>457</v>
      </c>
      <c r="Y26" s="143" t="s">
        <v>457</v>
      </c>
      <c r="Z26" s="143" t="s">
        <v>457</v>
      </c>
      <c r="AA26" s="143" t="s">
        <v>457</v>
      </c>
      <c r="AB26" s="143" t="s">
        <v>457</v>
      </c>
      <c r="AC26" s="143" t="s">
        <v>430</v>
      </c>
      <c r="AD26" s="143" t="s">
        <v>430</v>
      </c>
      <c r="AE26" s="149"/>
      <c r="AF26" s="145">
        <v>67.804666988059395</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15.66883182854705</v>
      </c>
      <c r="F27" s="143">
        <v>3.2642571181192532</v>
      </c>
      <c r="G27" s="143">
        <v>2.130697519238452E-2</v>
      </c>
      <c r="H27" s="143">
        <v>0.93677425960142691</v>
      </c>
      <c r="I27" s="143">
        <v>0.62311136918662713</v>
      </c>
      <c r="J27" s="143">
        <v>0.62311136918662691</v>
      </c>
      <c r="K27" s="143">
        <v>0.6231113691866268</v>
      </c>
      <c r="L27" s="143">
        <v>0.50322114184742095</v>
      </c>
      <c r="M27" s="143">
        <v>52.809594637281506</v>
      </c>
      <c r="N27" s="143">
        <v>2.984562283193638E-2</v>
      </c>
      <c r="O27" s="143">
        <v>2.7981564310164625E-4</v>
      </c>
      <c r="P27" s="143">
        <v>1.5941323524365801E-2</v>
      </c>
      <c r="Q27" s="143">
        <v>4.4987820904802278E-4</v>
      </c>
      <c r="R27" s="143">
        <v>1.7167056955270193E-2</v>
      </c>
      <c r="S27" s="143">
        <v>1.1814170194173336E-2</v>
      </c>
      <c r="T27" s="143">
        <v>2.765558729735627E-3</v>
      </c>
      <c r="U27" s="143">
        <v>3.4012513189275327E-4</v>
      </c>
      <c r="V27" s="143">
        <v>5.7929931426037487E-2</v>
      </c>
      <c r="W27" s="143">
        <v>1.2005994</v>
      </c>
      <c r="X27" s="143">
        <v>4.7816184533800002E-2</v>
      </c>
      <c r="Y27" s="143">
        <v>5.3617882272300001E-2</v>
      </c>
      <c r="Z27" s="143">
        <v>4.1615302236399997E-2</v>
      </c>
      <c r="AA27" s="143">
        <v>4.6370930987100004E-2</v>
      </c>
      <c r="AB27" s="143">
        <v>0.18942030002960003</v>
      </c>
      <c r="AC27" s="143">
        <v>1.2003974000000001E-3</v>
      </c>
      <c r="AD27" s="143">
        <v>2.8089260000000002E-4</v>
      </c>
      <c r="AE27" s="149"/>
      <c r="AF27" s="145">
        <v>100321.72709565669</v>
      </c>
      <c r="AG27" s="145" t="s">
        <v>430</v>
      </c>
      <c r="AH27" s="145" t="s">
        <v>445</v>
      </c>
      <c r="AI27" s="145">
        <v>2861.9209372672249</v>
      </c>
      <c r="AJ27" s="145" t="s">
        <v>445</v>
      </c>
      <c r="AK27" s="145" t="s">
        <v>430</v>
      </c>
      <c r="AL27" s="146" t="s">
        <v>50</v>
      </c>
    </row>
    <row r="28" spans="1:38" s="2" customFormat="1" ht="26.25" customHeight="1" thickBot="1" x14ac:dyDescent="0.25">
      <c r="A28" s="70" t="s">
        <v>79</v>
      </c>
      <c r="B28" s="70" t="s">
        <v>82</v>
      </c>
      <c r="C28" s="71" t="s">
        <v>83</v>
      </c>
      <c r="D28" s="72"/>
      <c r="E28" s="143">
        <v>7.6933529876922506</v>
      </c>
      <c r="F28" s="143">
        <v>0.41242963529601129</v>
      </c>
      <c r="G28" s="143">
        <v>7.4681888594117871E-3</v>
      </c>
      <c r="H28" s="143">
        <v>1.0674628091000582E-2</v>
      </c>
      <c r="I28" s="143">
        <v>0.33774418540008755</v>
      </c>
      <c r="J28" s="143">
        <v>0.3377441854000876</v>
      </c>
      <c r="K28" s="143">
        <v>0.33774418540008749</v>
      </c>
      <c r="L28" s="143">
        <v>0.28097778556239977</v>
      </c>
      <c r="M28" s="143">
        <v>2.1180323662442206</v>
      </c>
      <c r="N28" s="143">
        <v>3.1951682556836768E-4</v>
      </c>
      <c r="O28" s="143">
        <v>3.0094238399825634E-5</v>
      </c>
      <c r="P28" s="143">
        <v>3.1743176769429703E-3</v>
      </c>
      <c r="Q28" s="143">
        <v>6.0063104052142896E-5</v>
      </c>
      <c r="R28" s="143">
        <v>5.0812922769105399E-3</v>
      </c>
      <c r="S28" s="143">
        <v>3.4077999647860891E-3</v>
      </c>
      <c r="T28" s="143">
        <v>1.2225754481192817E-4</v>
      </c>
      <c r="U28" s="143">
        <v>5.9937731304634524E-5</v>
      </c>
      <c r="V28" s="143">
        <v>1.0785030452408957E-2</v>
      </c>
      <c r="W28" s="143">
        <v>0.39807530000000002</v>
      </c>
      <c r="X28" s="143">
        <v>1.46952674384E-2</v>
      </c>
      <c r="Y28" s="143">
        <v>1.64688606606E-2</v>
      </c>
      <c r="Z28" s="143">
        <v>1.29213806656E-2</v>
      </c>
      <c r="AA28" s="143">
        <v>1.36831798389E-2</v>
      </c>
      <c r="AB28" s="143">
        <v>5.7768688603500006E-2</v>
      </c>
      <c r="AC28" s="143">
        <v>3.967787E-4</v>
      </c>
      <c r="AD28" s="143">
        <v>7.5420500000000001E-5</v>
      </c>
      <c r="AE28" s="149"/>
      <c r="AF28" s="145">
        <v>25739.973956270434</v>
      </c>
      <c r="AG28" s="145" t="s">
        <v>430</v>
      </c>
      <c r="AH28" s="145" t="s">
        <v>445</v>
      </c>
      <c r="AI28" s="145">
        <v>868.323030474745</v>
      </c>
      <c r="AJ28" s="145" t="s">
        <v>445</v>
      </c>
      <c r="AK28" s="145" t="s">
        <v>430</v>
      </c>
      <c r="AL28" s="146" t="s">
        <v>50</v>
      </c>
    </row>
    <row r="29" spans="1:38" s="2" customFormat="1" ht="26.25" customHeight="1" thickBot="1" x14ac:dyDescent="0.25">
      <c r="A29" s="70" t="s">
        <v>79</v>
      </c>
      <c r="B29" s="70" t="s">
        <v>84</v>
      </c>
      <c r="C29" s="71" t="s">
        <v>85</v>
      </c>
      <c r="D29" s="72"/>
      <c r="E29" s="143">
        <v>15.246199027358251</v>
      </c>
      <c r="F29" s="143">
        <v>0.47534622072263732</v>
      </c>
      <c r="G29" s="143">
        <v>7.853072559458359E-3</v>
      </c>
      <c r="H29" s="143">
        <v>1.5405510686611104E-2</v>
      </c>
      <c r="I29" s="143">
        <v>0.25742223851347401</v>
      </c>
      <c r="J29" s="143">
        <v>0.25742223851347373</v>
      </c>
      <c r="K29" s="143">
        <v>0.25742223851347423</v>
      </c>
      <c r="L29" s="143">
        <v>0.17478617724225795</v>
      </c>
      <c r="M29" s="143">
        <v>3.3045968237344945</v>
      </c>
      <c r="N29" s="143">
        <v>3.0663754879102468E-4</v>
      </c>
      <c r="O29" s="143">
        <v>3.1448470014518585E-5</v>
      </c>
      <c r="P29" s="143">
        <v>3.3309277064961541E-3</v>
      </c>
      <c r="Q29" s="143">
        <v>6.287605910869465E-5</v>
      </c>
      <c r="R29" s="143">
        <v>5.3404558875332813E-3</v>
      </c>
      <c r="S29" s="143">
        <v>3.5813043732324371E-3</v>
      </c>
      <c r="T29" s="143">
        <v>1.2610709386321221E-4</v>
      </c>
      <c r="U29" s="143">
        <v>6.2855178188352129E-5</v>
      </c>
      <c r="V29" s="143">
        <v>1.1313305646293107E-2</v>
      </c>
      <c r="W29" s="143">
        <v>0.2103874</v>
      </c>
      <c r="X29" s="143">
        <v>3.2859825079999999E-3</v>
      </c>
      <c r="Y29" s="143">
        <v>1.9898449632599999E-2</v>
      </c>
      <c r="Z29" s="143">
        <v>2.2235148304600001E-2</v>
      </c>
      <c r="AA29" s="143">
        <v>5.1115283463000006E-3</v>
      </c>
      <c r="AB29" s="143">
        <v>5.0531108791500003E-2</v>
      </c>
      <c r="AC29" s="143">
        <v>1.9015810000000001E-4</v>
      </c>
      <c r="AD29" s="143">
        <v>3.8504399999999997E-5</v>
      </c>
      <c r="AE29" s="149"/>
      <c r="AF29" s="145">
        <v>27076.234314932561</v>
      </c>
      <c r="AG29" s="145" t="s">
        <v>430</v>
      </c>
      <c r="AH29" s="145" t="s">
        <v>445</v>
      </c>
      <c r="AI29" s="145">
        <v>913.9282076987638</v>
      </c>
      <c r="AJ29" s="145" t="s">
        <v>445</v>
      </c>
      <c r="AK29" s="145" t="s">
        <v>430</v>
      </c>
      <c r="AL29" s="146" t="s">
        <v>50</v>
      </c>
    </row>
    <row r="30" spans="1:38" s="2" customFormat="1" ht="26.25" customHeight="1" thickBot="1" x14ac:dyDescent="0.25">
      <c r="A30" s="70" t="s">
        <v>79</v>
      </c>
      <c r="B30" s="70" t="s">
        <v>86</v>
      </c>
      <c r="C30" s="71" t="s">
        <v>87</v>
      </c>
      <c r="D30" s="72"/>
      <c r="E30" s="143">
        <v>2.5181158507825454E-2</v>
      </c>
      <c r="F30" s="143">
        <v>0.14227060825397236</v>
      </c>
      <c r="G30" s="143">
        <v>2.4751726804310228E-5</v>
      </c>
      <c r="H30" s="143">
        <v>2.4516023161281548E-4</v>
      </c>
      <c r="I30" s="143">
        <v>3.7953931292571299E-3</v>
      </c>
      <c r="J30" s="143">
        <v>3.7953931292571282E-3</v>
      </c>
      <c r="K30" s="143">
        <v>3.7953931292571295E-3</v>
      </c>
      <c r="L30" s="143">
        <v>5.5552849266116394E-4</v>
      </c>
      <c r="M30" s="143">
        <v>0.97047041377971444</v>
      </c>
      <c r="N30" s="143">
        <v>1.1676453504452124E-4</v>
      </c>
      <c r="O30" s="143">
        <v>6.5447414526874996E-5</v>
      </c>
      <c r="P30" s="143">
        <v>3.7941042200612784E-5</v>
      </c>
      <c r="Q30" s="143">
        <v>1.308311800021131E-6</v>
      </c>
      <c r="R30" s="143">
        <v>2.9937015479073533E-4</v>
      </c>
      <c r="S30" s="143">
        <v>1.1037061251919424E-2</v>
      </c>
      <c r="T30" s="143">
        <v>4.6163200020226622E-4</v>
      </c>
      <c r="U30" s="143">
        <v>6.5164189936260121E-5</v>
      </c>
      <c r="V30" s="143">
        <v>6.5192998327434316E-3</v>
      </c>
      <c r="W30" s="143">
        <v>2.7305999999999997E-3</v>
      </c>
      <c r="X30" s="143">
        <v>4.0804933100000001E-5</v>
      </c>
      <c r="Y30" s="143">
        <v>5.4180262399999996E-5</v>
      </c>
      <c r="Z30" s="143">
        <v>3.0963643099999999E-5</v>
      </c>
      <c r="AA30" s="143">
        <v>6.05611509E-5</v>
      </c>
      <c r="AB30" s="143">
        <v>1.8650998949999999E-4</v>
      </c>
      <c r="AC30" s="143">
        <v>2.7312000000000002E-6</v>
      </c>
      <c r="AD30" s="143">
        <v>1.1598000000000001E-6</v>
      </c>
      <c r="AE30" s="149"/>
      <c r="AF30" s="145">
        <v>192.33046773445372</v>
      </c>
      <c r="AG30" s="145" t="s">
        <v>430</v>
      </c>
      <c r="AH30" s="145" t="s">
        <v>445</v>
      </c>
      <c r="AI30" s="145">
        <v>4.414634894193239</v>
      </c>
      <c r="AJ30" s="145" t="s">
        <v>445</v>
      </c>
      <c r="AK30" s="145" t="s">
        <v>430</v>
      </c>
      <c r="AL30" s="146" t="s">
        <v>50</v>
      </c>
    </row>
    <row r="31" spans="1:38" s="2" customFormat="1" ht="26.25" customHeight="1" thickBot="1" x14ac:dyDescent="0.25">
      <c r="A31" s="70" t="s">
        <v>79</v>
      </c>
      <c r="B31" s="70" t="s">
        <v>88</v>
      </c>
      <c r="C31" s="71" t="s">
        <v>89</v>
      </c>
      <c r="D31" s="72"/>
      <c r="E31" s="143" t="s">
        <v>430</v>
      </c>
      <c r="F31" s="143">
        <v>2.1274631461432656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0.54099018743106919</v>
      </c>
      <c r="J32" s="143">
        <v>1.0021787400384246</v>
      </c>
      <c r="K32" s="143">
        <v>1.332249589584513</v>
      </c>
      <c r="L32" s="143">
        <v>0.23860590149458624</v>
      </c>
      <c r="M32" s="143" t="s">
        <v>430</v>
      </c>
      <c r="N32" s="143">
        <v>1.3230118559300585</v>
      </c>
      <c r="O32" s="143">
        <v>6.2391491247807363E-3</v>
      </c>
      <c r="P32" s="143" t="s">
        <v>430</v>
      </c>
      <c r="Q32" s="143">
        <v>4.299159890294662E-12</v>
      </c>
      <c r="R32" s="143">
        <v>0.48905468927728862</v>
      </c>
      <c r="S32" s="143">
        <v>10.698164392285356</v>
      </c>
      <c r="T32" s="143">
        <v>7.8097901428821864E-2</v>
      </c>
      <c r="U32" s="143">
        <v>1.0870640258371398E-2</v>
      </c>
      <c r="V32" s="143">
        <v>4.2991598902946659</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56123.756975129945</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0.28967152336653834</v>
      </c>
      <c r="J33" s="143">
        <v>0.53172166273895793</v>
      </c>
      <c r="K33" s="143">
        <v>1.0634433254779159</v>
      </c>
      <c r="L33" s="143">
        <v>2.9213320043472376E-2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56123.756975129945</v>
      </c>
      <c r="AL33" s="146" t="s">
        <v>431</v>
      </c>
    </row>
    <row r="34" spans="1:38" s="2" customFormat="1" ht="26.25" customHeight="1" thickBot="1" x14ac:dyDescent="0.25">
      <c r="A34" s="70" t="s">
        <v>71</v>
      </c>
      <c r="B34" s="70" t="s">
        <v>94</v>
      </c>
      <c r="C34" s="71" t="s">
        <v>95</v>
      </c>
      <c r="D34" s="72"/>
      <c r="E34" s="143">
        <v>1.7800057200338124</v>
      </c>
      <c r="F34" s="143">
        <v>0.15795852286559597</v>
      </c>
      <c r="G34" s="143">
        <v>2.3370128093615182E-2</v>
      </c>
      <c r="H34" s="143">
        <v>2.3778702366863906E-4</v>
      </c>
      <c r="I34" s="143">
        <v>4.6538317489433642E-2</v>
      </c>
      <c r="J34" s="143">
        <v>4.8916187726120046E-2</v>
      </c>
      <c r="K34" s="143">
        <v>5.1633753710904479E-2</v>
      </c>
      <c r="L34" s="143">
        <v>3.3561939912087918E-2</v>
      </c>
      <c r="M34" s="143">
        <v>0.36347445046491972</v>
      </c>
      <c r="N34" s="143" t="s">
        <v>457</v>
      </c>
      <c r="O34" s="143">
        <v>3.3969574809805583E-4</v>
      </c>
      <c r="P34" s="143" t="s">
        <v>457</v>
      </c>
      <c r="Q34" s="143" t="s">
        <v>457</v>
      </c>
      <c r="R34" s="143">
        <v>1.6984787404902789E-3</v>
      </c>
      <c r="S34" s="143">
        <v>5.7748277176669478E-2</v>
      </c>
      <c r="T34" s="143">
        <v>2.3778702366863908E-3</v>
      </c>
      <c r="U34" s="143">
        <v>3.3969574809805583E-4</v>
      </c>
      <c r="V34" s="143">
        <v>3.3969574809805579E-2</v>
      </c>
      <c r="W34" s="143">
        <v>1.2790825380504368E-2</v>
      </c>
      <c r="X34" s="143">
        <v>1.0190872442941673E-3</v>
      </c>
      <c r="Y34" s="143">
        <v>1.6984787404902789E-3</v>
      </c>
      <c r="Z34" s="143">
        <v>1.5401450697729111E-3</v>
      </c>
      <c r="AA34" s="143">
        <v>3.5405633787883E-4</v>
      </c>
      <c r="AB34" s="143">
        <v>4.6117673924361878E-3</v>
      </c>
      <c r="AC34" s="143" t="s">
        <v>430</v>
      </c>
      <c r="AD34" s="143" t="s">
        <v>430</v>
      </c>
      <c r="AE34" s="149"/>
      <c r="AF34" s="145">
        <v>1471.1631507768509</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5.5013729051175062</v>
      </c>
      <c r="F36" s="143">
        <v>0.19622731381310846</v>
      </c>
      <c r="G36" s="143">
        <v>4.8213916265557571E-2</v>
      </c>
      <c r="H36" s="143" t="s">
        <v>457</v>
      </c>
      <c r="I36" s="143">
        <v>9.8113656906554228E-2</v>
      </c>
      <c r="J36" s="143">
        <v>0.10512177525702239</v>
      </c>
      <c r="K36" s="143">
        <v>0.10512177525702239</v>
      </c>
      <c r="L36" s="143">
        <v>3.2587750329676944E-2</v>
      </c>
      <c r="M36" s="143">
        <v>0.51860075793464389</v>
      </c>
      <c r="N36" s="143">
        <v>9.1105538556086087E-3</v>
      </c>
      <c r="O36" s="143">
        <v>7.0081183504681595E-4</v>
      </c>
      <c r="P36" s="143">
        <v>2.1024355051404474E-3</v>
      </c>
      <c r="Q36" s="143">
        <v>2.8032473401872638E-3</v>
      </c>
      <c r="R36" s="143">
        <v>3.5040591752340798E-3</v>
      </c>
      <c r="S36" s="143">
        <v>6.16714414841198E-2</v>
      </c>
      <c r="T36" s="143">
        <v>7.0081183504681593E-2</v>
      </c>
      <c r="U36" s="143">
        <v>7.0081183504681595E-3</v>
      </c>
      <c r="V36" s="143">
        <v>8.4097420205617904E-2</v>
      </c>
      <c r="W36" s="143">
        <v>9.1105538556086087E-3</v>
      </c>
      <c r="X36" s="143" t="s">
        <v>457</v>
      </c>
      <c r="Y36" s="143" t="s">
        <v>457</v>
      </c>
      <c r="Z36" s="143" t="s">
        <v>457</v>
      </c>
      <c r="AA36" s="143" t="s">
        <v>457</v>
      </c>
      <c r="AB36" s="143" t="s">
        <v>457</v>
      </c>
      <c r="AC36" s="143">
        <v>5.6064946803745276E-3</v>
      </c>
      <c r="AD36" s="143">
        <v>2.6630849731779007E-3</v>
      </c>
      <c r="AE36" s="149"/>
      <c r="AF36" s="145">
        <v>3035.0940602635151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0.12327217002576867</v>
      </c>
      <c r="F37" s="143">
        <v>4.1090723341922885E-3</v>
      </c>
      <c r="G37" s="143">
        <v>2.4421973453236847E-4</v>
      </c>
      <c r="H37" s="143" t="s">
        <v>457</v>
      </c>
      <c r="I37" s="143">
        <v>5.1363404177403606E-4</v>
      </c>
      <c r="J37" s="143">
        <v>5.1363404177403606E-4</v>
      </c>
      <c r="K37" s="143">
        <v>5.1363404177403606E-4</v>
      </c>
      <c r="L37" s="143">
        <v>1.2840851044350901E-5</v>
      </c>
      <c r="M37" s="143">
        <v>1.2327217002576865E-2</v>
      </c>
      <c r="N37" s="143">
        <v>3.852255313305271E-6</v>
      </c>
      <c r="O37" s="143">
        <v>6.420425522175451E-7</v>
      </c>
      <c r="P37" s="143">
        <v>2.5681702088701809E-4</v>
      </c>
      <c r="Q37" s="143">
        <v>3.0818042506442162E-4</v>
      </c>
      <c r="R37" s="143">
        <v>1.9518093587413372E-6</v>
      </c>
      <c r="S37" s="143">
        <v>1.9518093587413375E-7</v>
      </c>
      <c r="T37" s="143">
        <v>1.3097668065237921E-6</v>
      </c>
      <c r="U37" s="143">
        <v>2.8249872297571984E-5</v>
      </c>
      <c r="V37" s="143">
        <v>3.852255313305271E-6</v>
      </c>
      <c r="W37" s="143">
        <v>1.2840851044350903E-3</v>
      </c>
      <c r="X37" s="143" t="s">
        <v>457</v>
      </c>
      <c r="Y37" s="143" t="s">
        <v>457</v>
      </c>
      <c r="Z37" s="143" t="s">
        <v>457</v>
      </c>
      <c r="AA37" s="143" t="s">
        <v>457</v>
      </c>
      <c r="AB37" s="143" t="s">
        <v>457</v>
      </c>
      <c r="AC37" s="143" t="s">
        <v>457</v>
      </c>
      <c r="AD37" s="143" t="s">
        <v>457</v>
      </c>
      <c r="AE37" s="149"/>
      <c r="AF37" s="145" t="s">
        <v>445</v>
      </c>
      <c r="AG37" s="145" t="s">
        <v>430</v>
      </c>
      <c r="AH37" s="145">
        <v>2568.1702088701804</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2.4412615459274205</v>
      </c>
      <c r="F39" s="143">
        <v>0.53036264415411394</v>
      </c>
      <c r="G39" s="143">
        <v>0.2026555569213061</v>
      </c>
      <c r="H39" s="143">
        <v>4.3103967108236912E-2</v>
      </c>
      <c r="I39" s="143">
        <v>0.21651224557183335</v>
      </c>
      <c r="J39" s="143">
        <v>0.26735153986000171</v>
      </c>
      <c r="K39" s="143">
        <v>0.32929067067300888</v>
      </c>
      <c r="L39" s="143">
        <v>9.813047539015847E-2</v>
      </c>
      <c r="M39" s="143">
        <v>1.2727121031566808</v>
      </c>
      <c r="N39" s="143">
        <v>0.19061152852506127</v>
      </c>
      <c r="O39" s="143">
        <v>1.8141415159170518E-2</v>
      </c>
      <c r="P39" s="143">
        <v>3.4590635708560131E-3</v>
      </c>
      <c r="Q39" s="143">
        <v>1.1969401896522791E-2</v>
      </c>
      <c r="R39" s="143">
        <v>0.15419633783356665</v>
      </c>
      <c r="S39" s="143">
        <v>7.8567999489784573E-2</v>
      </c>
      <c r="T39" s="143">
        <v>2.585630413843198</v>
      </c>
      <c r="U39" s="143">
        <v>2.6276242867293697E-3</v>
      </c>
      <c r="V39" s="143">
        <v>0.6891809296839605</v>
      </c>
      <c r="W39" s="143">
        <v>0.18542596447052689</v>
      </c>
      <c r="X39" s="143">
        <v>4.3429982481342548E-2</v>
      </c>
      <c r="Y39" s="143">
        <v>0.21963704174925669</v>
      </c>
      <c r="Z39" s="143">
        <v>4.2428603752873023E-2</v>
      </c>
      <c r="AA39" s="143">
        <v>3.8918213802819665E-2</v>
      </c>
      <c r="AB39" s="143">
        <v>0.34441384178629197</v>
      </c>
      <c r="AC39" s="143">
        <v>8.0105305970151405E-3</v>
      </c>
      <c r="AD39" s="143">
        <v>9.446336965353033E-6</v>
      </c>
      <c r="AE39" s="149"/>
      <c r="AF39" s="145">
        <v>10260.079785147449</v>
      </c>
      <c r="AG39" s="145" t="s">
        <v>445</v>
      </c>
      <c r="AH39" s="145">
        <v>17806.712252976817</v>
      </c>
      <c r="AI39" s="145">
        <v>1164.9720840064031</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4.7573446600740894</v>
      </c>
      <c r="F41" s="143">
        <v>8.9323973175165996</v>
      </c>
      <c r="G41" s="143">
        <v>6.9982337152733631</v>
      </c>
      <c r="H41" s="143">
        <v>5.7592664304058176E-2</v>
      </c>
      <c r="I41" s="143">
        <v>7.5250186805585795</v>
      </c>
      <c r="J41" s="143">
        <v>7.6424454167895757</v>
      </c>
      <c r="K41" s="143">
        <v>8.369256560710495</v>
      </c>
      <c r="L41" s="143">
        <v>0.51319996447880467</v>
      </c>
      <c r="M41" s="143">
        <v>21.623374226208124</v>
      </c>
      <c r="N41" s="143">
        <v>2.3097910479016579</v>
      </c>
      <c r="O41" s="143">
        <v>4.0308997083573481E-2</v>
      </c>
      <c r="P41" s="143">
        <v>9.6579631323291656E-2</v>
      </c>
      <c r="Q41" s="143">
        <v>4.6997743258523808E-2</v>
      </c>
      <c r="R41" s="143">
        <v>0.22804740160352768</v>
      </c>
      <c r="S41" s="143">
        <v>0.40208080428845011</v>
      </c>
      <c r="T41" s="143">
        <v>0.22510446381121296</v>
      </c>
      <c r="U41" s="143">
        <v>2.1058122240117743</v>
      </c>
      <c r="V41" s="143">
        <v>4.4232212220799862</v>
      </c>
      <c r="W41" s="143">
        <v>14.681201794946555</v>
      </c>
      <c r="X41" s="143">
        <v>4.1225105885428324</v>
      </c>
      <c r="Y41" s="143">
        <v>5.8709594524969244</v>
      </c>
      <c r="Z41" s="143">
        <v>2.3129951454121178</v>
      </c>
      <c r="AA41" s="143">
        <v>1.9843363163816254</v>
      </c>
      <c r="AB41" s="143">
        <v>14.290801502833499</v>
      </c>
      <c r="AC41" s="143">
        <v>1.6243558777373188E-2</v>
      </c>
      <c r="AD41" s="143">
        <v>2.9820474668014345</v>
      </c>
      <c r="AE41" s="149"/>
      <c r="AF41" s="145">
        <v>35880.588313376378</v>
      </c>
      <c r="AG41" s="145">
        <v>17541.195034409109</v>
      </c>
      <c r="AH41" s="145">
        <v>22427.652555287514</v>
      </c>
      <c r="AI41" s="145">
        <v>1073.6035712079088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6.5903200671311876E-2</v>
      </c>
      <c r="F43" s="143">
        <v>6.590320067131188E-3</v>
      </c>
      <c r="G43" s="143">
        <v>1.0469037649933633E-2</v>
      </c>
      <c r="H43" s="143" t="s">
        <v>457</v>
      </c>
      <c r="I43" s="143">
        <v>1.0874028110766459E-2</v>
      </c>
      <c r="J43" s="143">
        <v>1.4169188144332054E-2</v>
      </c>
      <c r="K43" s="143">
        <v>1.8123380184610766E-2</v>
      </c>
      <c r="L43" s="143">
        <v>6.0894557420292181E-3</v>
      </c>
      <c r="M43" s="143">
        <v>2.6361280268524752E-2</v>
      </c>
      <c r="N43" s="143">
        <v>1.0544512107409899E-2</v>
      </c>
      <c r="O43" s="143">
        <v>1.9770960201393562E-4</v>
      </c>
      <c r="P43" s="143">
        <v>6.5903200671311879E-5</v>
      </c>
      <c r="Q43" s="143">
        <v>6.5903200671311871E-4</v>
      </c>
      <c r="R43" s="143">
        <v>8.4356096859279205E-3</v>
      </c>
      <c r="S43" s="143">
        <v>4.7450304483344554E-3</v>
      </c>
      <c r="T43" s="143">
        <v>0.17134832174541087</v>
      </c>
      <c r="U43" s="143">
        <v>6.5903200671311879E-5</v>
      </c>
      <c r="V43" s="143">
        <v>5.2722560537049497E-3</v>
      </c>
      <c r="W43" s="143">
        <v>3.9541920402787131E-3</v>
      </c>
      <c r="X43" s="143">
        <v>1.2521608127549256E-3</v>
      </c>
      <c r="Y43" s="143">
        <v>9.8854801006967828E-3</v>
      </c>
      <c r="Z43" s="143">
        <v>1.1203544114123021E-3</v>
      </c>
      <c r="AA43" s="143">
        <v>9.8854801006967828E-4</v>
      </c>
      <c r="AB43" s="143">
        <v>1.324654333493369E-2</v>
      </c>
      <c r="AC43" s="143">
        <v>1.4498704147688612E-4</v>
      </c>
      <c r="AD43" s="143">
        <v>8.5674160872705459E-8</v>
      </c>
      <c r="AE43" s="149"/>
      <c r="AF43" s="145">
        <v>659.03200671311879</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2.9641178659956391</v>
      </c>
      <c r="F44" s="143">
        <v>0.26921579199293544</v>
      </c>
      <c r="G44" s="143">
        <v>2.2821284746896032E-2</v>
      </c>
      <c r="H44" s="143">
        <v>1.0860130562046963E-3</v>
      </c>
      <c r="I44" s="143">
        <v>0.13065599338789441</v>
      </c>
      <c r="J44" s="143">
        <v>0.13065599338789441</v>
      </c>
      <c r="K44" s="143">
        <v>0.1306771324670625</v>
      </c>
      <c r="L44" s="143">
        <v>7.3167356297220862E-2</v>
      </c>
      <c r="M44" s="143">
        <v>1.1329642862524127</v>
      </c>
      <c r="N44" s="143" t="s">
        <v>457</v>
      </c>
      <c r="O44" s="143">
        <v>1.369551251881782E-3</v>
      </c>
      <c r="P44" s="143" t="s">
        <v>457</v>
      </c>
      <c r="Q44" s="143" t="s">
        <v>457</v>
      </c>
      <c r="R44" s="143">
        <v>6.8477562594089093E-3</v>
      </c>
      <c r="S44" s="143">
        <v>0.23282371281990291</v>
      </c>
      <c r="T44" s="143">
        <v>9.5868587631724733E-3</v>
      </c>
      <c r="U44" s="143">
        <v>1.369551251881782E-3</v>
      </c>
      <c r="V44" s="143">
        <v>0.13695512518817818</v>
      </c>
      <c r="W44" s="143" t="s">
        <v>457</v>
      </c>
      <c r="X44" s="143">
        <v>4.1086537556453461E-3</v>
      </c>
      <c r="Y44" s="143">
        <v>6.8477562594089093E-3</v>
      </c>
      <c r="Z44" s="143" t="s">
        <v>457</v>
      </c>
      <c r="AA44" s="143" t="s">
        <v>457</v>
      </c>
      <c r="AB44" s="143">
        <v>1.0956410015054256E-2</v>
      </c>
      <c r="AC44" s="143" t="s">
        <v>429</v>
      </c>
      <c r="AD44" s="143" t="s">
        <v>429</v>
      </c>
      <c r="AE44" s="149"/>
      <c r="AF44" s="145">
        <v>5931.2880604180691</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1.8122950890450062</v>
      </c>
      <c r="F45" s="143">
        <v>6.4642372602879195E-2</v>
      </c>
      <c r="G45" s="143">
        <v>1.5882915988192005E-2</v>
      </c>
      <c r="H45" s="143" t="s">
        <v>457</v>
      </c>
      <c r="I45" s="143">
        <v>3.2321186301439597E-2</v>
      </c>
      <c r="J45" s="143">
        <v>3.4629842465828141E-2</v>
      </c>
      <c r="K45" s="143">
        <v>3.4629842465828141E-2</v>
      </c>
      <c r="L45" s="143">
        <v>1.0735251164406722E-2</v>
      </c>
      <c r="M45" s="143">
        <v>0.17084055616475219</v>
      </c>
      <c r="N45" s="143">
        <v>3.0012530137051062E-3</v>
      </c>
      <c r="O45" s="143">
        <v>2.308656164388543E-4</v>
      </c>
      <c r="P45" s="143">
        <v>6.9259684931656279E-4</v>
      </c>
      <c r="Q45" s="143">
        <v>9.234624657554172E-4</v>
      </c>
      <c r="R45" s="143">
        <v>1.1543280821942714E-3</v>
      </c>
      <c r="S45" s="143">
        <v>2.0316174246619176E-2</v>
      </c>
      <c r="T45" s="143">
        <v>2.308656164388543E-2</v>
      </c>
      <c r="U45" s="143">
        <v>2.3086561643885428E-3</v>
      </c>
      <c r="V45" s="143">
        <v>2.770387397266251E-2</v>
      </c>
      <c r="W45" s="143">
        <v>3.0012530137051062E-3</v>
      </c>
      <c r="X45" s="143" t="s">
        <v>457</v>
      </c>
      <c r="Y45" s="143" t="s">
        <v>457</v>
      </c>
      <c r="Z45" s="143" t="s">
        <v>457</v>
      </c>
      <c r="AA45" s="143" t="s">
        <v>457</v>
      </c>
      <c r="AB45" s="143" t="s">
        <v>457</v>
      </c>
      <c r="AC45" s="143">
        <v>1.8469249315108344E-3</v>
      </c>
      <c r="AD45" s="143">
        <v>8.7728934246764632E-4</v>
      </c>
      <c r="AE45" s="149"/>
      <c r="AF45" s="145">
        <v>999.83879571016826</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1.3217500539712438E-2</v>
      </c>
      <c r="J48" s="143">
        <v>0.13217500539712437</v>
      </c>
      <c r="K48" s="143">
        <v>0.33043751349281097</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2.6210819999999999</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2.7522829055999996</v>
      </c>
      <c r="AL52" s="146" t="s">
        <v>133</v>
      </c>
    </row>
    <row r="53" spans="1:38" s="2" customFormat="1" ht="26.25" customHeight="1" thickBot="1" x14ac:dyDescent="0.25">
      <c r="A53" s="70" t="s">
        <v>120</v>
      </c>
      <c r="B53" s="74" t="s">
        <v>134</v>
      </c>
      <c r="C53" s="76" t="s">
        <v>135</v>
      </c>
      <c r="D53" s="73"/>
      <c r="E53" s="143" t="s">
        <v>430</v>
      </c>
      <c r="F53" s="143">
        <v>2.118925606404797</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1.0644725658606631</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2681.97811856</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257.64914992799999</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0.17669592647058827</v>
      </c>
      <c r="J60" s="143">
        <v>1.7669592647058827</v>
      </c>
      <c r="K60" s="143">
        <v>3.6045969000000002</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35.339185294117648</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3.5116201096637031E-2</v>
      </c>
      <c r="J61" s="143">
        <v>0.35116201096637034</v>
      </c>
      <c r="K61" s="143">
        <v>1.1712803141291528</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1972618.5544436942</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2.1203511176470592E-8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35.339185294117648</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1.26E-2</v>
      </c>
      <c r="X63" s="143">
        <v>9.9468000000000004E-3</v>
      </c>
      <c r="Y63" s="143" t="s">
        <v>430</v>
      </c>
      <c r="Z63" s="143">
        <v>1.6542000000000002E-3</v>
      </c>
      <c r="AA63" s="143" t="s">
        <v>430</v>
      </c>
      <c r="AB63" s="143">
        <v>1.1601E-2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0.16600000000000001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t="s">
        <v>445</v>
      </c>
      <c r="J73" s="143" t="s">
        <v>445</v>
      </c>
      <c r="K73" s="143" t="s">
        <v>445</v>
      </c>
      <c r="L73" s="143" t="s">
        <v>445</v>
      </c>
      <c r="M73" s="143" t="s">
        <v>445</v>
      </c>
      <c r="N73" s="143">
        <v>1E-4</v>
      </c>
      <c r="O73" s="143">
        <v>1E-4</v>
      </c>
      <c r="P73" s="143" t="s">
        <v>445</v>
      </c>
      <c r="Q73" s="143" t="s">
        <v>445</v>
      </c>
      <c r="R73" s="143" t="s">
        <v>445</v>
      </c>
      <c r="S73" s="143" t="s">
        <v>445</v>
      </c>
      <c r="T73" s="143" t="s">
        <v>445</v>
      </c>
      <c r="U73" s="143" t="s">
        <v>445</v>
      </c>
      <c r="V73" s="143">
        <v>1E-4</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4.1000000000000005E-4</v>
      </c>
      <c r="O80" s="143">
        <v>2.0000000000000001E-4</v>
      </c>
      <c r="P80" s="143" t="s">
        <v>445</v>
      </c>
      <c r="Q80" s="143" t="s">
        <v>445</v>
      </c>
      <c r="R80" s="143" t="s">
        <v>445</v>
      </c>
      <c r="S80" s="143" t="s">
        <v>445</v>
      </c>
      <c r="T80" s="143" t="s">
        <v>445</v>
      </c>
      <c r="U80" s="143" t="s">
        <v>445</v>
      </c>
      <c r="V80" s="143">
        <v>1.5E-3</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10.422305600000001</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2.8799999999999999E-2</v>
      </c>
      <c r="G83" s="143" t="s">
        <v>457</v>
      </c>
      <c r="H83" s="143" t="s">
        <v>430</v>
      </c>
      <c r="I83" s="143">
        <v>0.18</v>
      </c>
      <c r="J83" s="143">
        <v>3.6</v>
      </c>
      <c r="K83" s="143">
        <v>27</v>
      </c>
      <c r="L83" s="143">
        <v>1.026E-2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3.8001530180555654</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0.88526584971621791</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1.7488800000000002</v>
      </c>
      <c r="AL86" s="146" t="s">
        <v>220</v>
      </c>
    </row>
    <row r="87" spans="1:38" s="2" customFormat="1" ht="26.25" customHeight="1" thickBot="1" x14ac:dyDescent="0.25">
      <c r="A87" s="70" t="s">
        <v>209</v>
      </c>
      <c r="B87" s="76" t="s">
        <v>221</v>
      </c>
      <c r="C87" s="80" t="s">
        <v>222</v>
      </c>
      <c r="D87" s="72"/>
      <c r="E87" s="143" t="s">
        <v>430</v>
      </c>
      <c r="F87" s="143">
        <v>6.8529159940169018E-2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0.21914</v>
      </c>
      <c r="AL87" s="146" t="s">
        <v>220</v>
      </c>
    </row>
    <row r="88" spans="1:38" s="2" customFormat="1" ht="26.25" customHeight="1" thickBot="1" x14ac:dyDescent="0.25">
      <c r="A88" s="70" t="s">
        <v>209</v>
      </c>
      <c r="B88" s="76" t="s">
        <v>223</v>
      </c>
      <c r="C88" s="80" t="s">
        <v>224</v>
      </c>
      <c r="D88" s="72"/>
      <c r="E88" s="143" t="s">
        <v>457</v>
      </c>
      <c r="F88" s="143">
        <v>1.0824496299999999</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1.4004714285714286</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1.3792877712638891</v>
      </c>
      <c r="G90" s="143" t="s">
        <v>430</v>
      </c>
      <c r="H90" s="143" t="s">
        <v>430</v>
      </c>
      <c r="I90" s="143">
        <v>2.052E-2</v>
      </c>
      <c r="J90" s="143">
        <v>3.0779999999999998E-2</v>
      </c>
      <c r="K90" s="143">
        <v>3.7620000000000001E-2</v>
      </c>
      <c r="L90" s="143" t="s">
        <v>430</v>
      </c>
      <c r="M90" s="143" t="s">
        <v>430</v>
      </c>
      <c r="N90" s="143">
        <v>2.7489650820209212E-4</v>
      </c>
      <c r="O90" s="143">
        <v>3.7046651122781223E-2</v>
      </c>
      <c r="P90" s="143" t="s">
        <v>445</v>
      </c>
      <c r="Q90" s="143" t="s">
        <v>445</v>
      </c>
      <c r="R90" s="143">
        <v>0.15897629390000503</v>
      </c>
      <c r="S90" s="143">
        <v>6.379595824703312</v>
      </c>
      <c r="T90" s="143">
        <v>0.26404968814953972</v>
      </c>
      <c r="U90" s="143">
        <v>3.7591269495105384E-2</v>
      </c>
      <c r="V90" s="143">
        <v>3.7276628913428236</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34.200000000000003</v>
      </c>
      <c r="AL90" s="146" t="s">
        <v>447</v>
      </c>
    </row>
    <row r="91" spans="1:38" s="2" customFormat="1" ht="26.25" customHeight="1" thickBot="1" x14ac:dyDescent="0.25">
      <c r="A91" s="70" t="s">
        <v>209</v>
      </c>
      <c r="B91" s="74" t="s">
        <v>405</v>
      </c>
      <c r="C91" s="76" t="s">
        <v>229</v>
      </c>
      <c r="D91" s="72"/>
      <c r="E91" s="143">
        <v>6.9730073672000003E-3</v>
      </c>
      <c r="F91" s="143">
        <v>1.87240441344E-2</v>
      </c>
      <c r="G91" s="143">
        <v>1.105770584E-4</v>
      </c>
      <c r="H91" s="143">
        <v>1.6054707264E-2</v>
      </c>
      <c r="I91" s="143">
        <v>0.1063540912648</v>
      </c>
      <c r="J91" s="143">
        <v>0.10811087512640001</v>
      </c>
      <c r="K91" s="143">
        <v>0.1084737289836</v>
      </c>
      <c r="L91" s="143">
        <v>4.1780924928000007E-2</v>
      </c>
      <c r="M91" s="143">
        <v>0.21342188589400002</v>
      </c>
      <c r="N91" s="143">
        <v>2.8706097279999999E-2</v>
      </c>
      <c r="O91" s="143">
        <v>2.0944652545600007E-2</v>
      </c>
      <c r="P91" s="143">
        <v>2.0870504400000001E-6</v>
      </c>
      <c r="Q91" s="143">
        <v>4.86978436E-5</v>
      </c>
      <c r="R91" s="143">
        <v>5.7119275200000002E-4</v>
      </c>
      <c r="S91" s="143">
        <v>3.7147486944000004E-2</v>
      </c>
      <c r="T91" s="143">
        <v>1.1543678832000004E-2</v>
      </c>
      <c r="U91" s="143" t="s">
        <v>457</v>
      </c>
      <c r="V91" s="143">
        <v>1.9965110432000003E-2</v>
      </c>
      <c r="W91" s="143">
        <v>3.8686041600000006E-4</v>
      </c>
      <c r="X91" s="143">
        <v>4.7459404176000008E-4</v>
      </c>
      <c r="Y91" s="143">
        <v>1.9689181520000002E-4</v>
      </c>
      <c r="Z91" s="143">
        <v>1.9689181520000002E-4</v>
      </c>
      <c r="AA91" s="143">
        <v>1.9689181520000002E-4</v>
      </c>
      <c r="AB91" s="143">
        <v>1.0652694873600002E-3</v>
      </c>
      <c r="AC91" s="143" t="s">
        <v>457</v>
      </c>
      <c r="AD91" s="143" t="s">
        <v>457</v>
      </c>
      <c r="AE91" s="149"/>
      <c r="AF91" s="145" t="s">
        <v>430</v>
      </c>
      <c r="AG91" s="145" t="s">
        <v>430</v>
      </c>
      <c r="AH91" s="145" t="s">
        <v>430</v>
      </c>
      <c r="AI91" s="145" t="s">
        <v>430</v>
      </c>
      <c r="AJ91" s="145" t="s">
        <v>430</v>
      </c>
      <c r="AK91" s="145">
        <v>3868.6041600000003</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19.031472313599998</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5.4940340864886744E-8</v>
      </c>
      <c r="X98" s="143" t="s">
        <v>457</v>
      </c>
      <c r="Y98" s="143" t="s">
        <v>457</v>
      </c>
      <c r="Z98" s="143" t="s">
        <v>457</v>
      </c>
      <c r="AA98" s="143" t="s">
        <v>457</v>
      </c>
      <c r="AB98" s="143" t="s">
        <v>457</v>
      </c>
      <c r="AC98" s="143" t="s">
        <v>457</v>
      </c>
      <c r="AD98" s="143">
        <v>6.5796815407049994E-4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4.5395407098972863E-2</v>
      </c>
      <c r="F99" s="143">
        <v>8.0483237406136539</v>
      </c>
      <c r="G99" s="143" t="s">
        <v>430</v>
      </c>
      <c r="H99" s="143">
        <v>11.683251442317429</v>
      </c>
      <c r="I99" s="143">
        <v>0.1712623642892741</v>
      </c>
      <c r="J99" s="143">
        <v>0.26181716231438706</v>
      </c>
      <c r="K99" s="143">
        <v>0.5747526439197842</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1177.0500000000002</v>
      </c>
      <c r="AL99" s="146" t="s">
        <v>246</v>
      </c>
    </row>
    <row r="100" spans="1:38" s="2" customFormat="1" ht="26.25" customHeight="1" thickBot="1" x14ac:dyDescent="0.25">
      <c r="A100" s="70" t="s">
        <v>244</v>
      </c>
      <c r="B100" s="70" t="s">
        <v>247</v>
      </c>
      <c r="C100" s="71" t="s">
        <v>409</v>
      </c>
      <c r="D100" s="84"/>
      <c r="E100" s="143">
        <v>0.53028852074144595</v>
      </c>
      <c r="F100" s="143">
        <v>25.87012341730675</v>
      </c>
      <c r="G100" s="143" t="s">
        <v>430</v>
      </c>
      <c r="H100" s="143">
        <v>29.913411633675331</v>
      </c>
      <c r="I100" s="143">
        <v>0.29613242630364861</v>
      </c>
      <c r="J100" s="143">
        <v>0.44738108367434654</v>
      </c>
      <c r="K100" s="143">
        <v>0.98382483283975453</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5662.9290000000001</v>
      </c>
      <c r="AL100" s="146" t="s">
        <v>246</v>
      </c>
    </row>
    <row r="101" spans="1:38" s="2" customFormat="1" ht="26.25" customHeight="1" thickBot="1" x14ac:dyDescent="0.25">
      <c r="A101" s="70" t="s">
        <v>244</v>
      </c>
      <c r="B101" s="70" t="s">
        <v>248</v>
      </c>
      <c r="C101" s="71" t="s">
        <v>249</v>
      </c>
      <c r="D101" s="84"/>
      <c r="E101" s="143">
        <v>4.9220867980315795E-2</v>
      </c>
      <c r="F101" s="143">
        <v>0.37040810992594148</v>
      </c>
      <c r="G101" s="143" t="s">
        <v>430</v>
      </c>
      <c r="H101" s="143">
        <v>1.1412035596769798</v>
      </c>
      <c r="I101" s="143">
        <v>8.9952968338452358E-3</v>
      </c>
      <c r="J101" s="143">
        <v>2.6985890501535707E-2</v>
      </c>
      <c r="K101" s="143">
        <v>6.2967077836916657E-2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5018.5014694793572</v>
      </c>
      <c r="AL101" s="146" t="s">
        <v>246</v>
      </c>
    </row>
    <row r="102" spans="1:38" s="2" customFormat="1" ht="26.25" customHeight="1" thickBot="1" x14ac:dyDescent="0.25">
      <c r="A102" s="70" t="s">
        <v>244</v>
      </c>
      <c r="B102" s="70" t="s">
        <v>250</v>
      </c>
      <c r="C102" s="71" t="s">
        <v>387</v>
      </c>
      <c r="D102" s="84"/>
      <c r="E102" s="143">
        <v>2.2217923745142857E-3</v>
      </c>
      <c r="F102" s="143">
        <v>2.4256860780721055</v>
      </c>
      <c r="G102" s="143" t="s">
        <v>430</v>
      </c>
      <c r="H102" s="143">
        <v>4.602001394639422</v>
      </c>
      <c r="I102" s="143">
        <v>7.8735999999999997E-3</v>
      </c>
      <c r="J102" s="143">
        <v>0.17803050000000001</v>
      </c>
      <c r="K102" s="143">
        <v>1.2150464999999999</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1530.3</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1.2294835968635856E-3</v>
      </c>
      <c r="F104" s="143">
        <v>1.3660740023544809E-3</v>
      </c>
      <c r="G104" s="143" t="s">
        <v>430</v>
      </c>
      <c r="H104" s="143">
        <v>1.6825713532343023E-2</v>
      </c>
      <c r="I104" s="143">
        <v>1.8631982465753424E-5</v>
      </c>
      <c r="J104" s="143">
        <v>5.5895947397260272E-5</v>
      </c>
      <c r="K104" s="143">
        <v>1.3042387726027395E-4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8.6</v>
      </c>
      <c r="AL104" s="146" t="s">
        <v>246</v>
      </c>
    </row>
    <row r="105" spans="1:38" s="2" customFormat="1" ht="26.25" customHeight="1" thickBot="1" x14ac:dyDescent="0.25">
      <c r="A105" s="70" t="s">
        <v>244</v>
      </c>
      <c r="B105" s="70" t="s">
        <v>255</v>
      </c>
      <c r="C105" s="71" t="s">
        <v>256</v>
      </c>
      <c r="D105" s="84"/>
      <c r="E105" s="143">
        <v>3.4634162647232881E-2</v>
      </c>
      <c r="F105" s="143">
        <v>0.17512725841536531</v>
      </c>
      <c r="G105" s="143" t="s">
        <v>430</v>
      </c>
      <c r="H105" s="143">
        <v>0.81143431966637969</v>
      </c>
      <c r="I105" s="143">
        <v>6.5589041095890409E-3</v>
      </c>
      <c r="J105" s="143">
        <v>1.0306849315068492E-2</v>
      </c>
      <c r="K105" s="143">
        <v>2.2487671232876712E-2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95</v>
      </c>
      <c r="AL105" s="146" t="s">
        <v>246</v>
      </c>
    </row>
    <row r="106" spans="1:38" s="2" customFormat="1" ht="26.25" customHeight="1" thickBot="1" x14ac:dyDescent="0.25">
      <c r="A106" s="70" t="s">
        <v>244</v>
      </c>
      <c r="B106" s="70" t="s">
        <v>257</v>
      </c>
      <c r="C106" s="71" t="s">
        <v>258</v>
      </c>
      <c r="D106" s="84"/>
      <c r="E106" s="143">
        <v>2.0134214170520544E-3</v>
      </c>
      <c r="F106" s="143">
        <v>8.1423968169983957E-3</v>
      </c>
      <c r="G106" s="143" t="s">
        <v>430</v>
      </c>
      <c r="H106" s="143">
        <v>4.7171899444720146E-2</v>
      </c>
      <c r="I106" s="143">
        <v>3.9945205479452055E-4</v>
      </c>
      <c r="J106" s="143">
        <v>6.3912328767123288E-4</v>
      </c>
      <c r="K106" s="143">
        <v>1.3581369863013696E-3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8.1</v>
      </c>
      <c r="AL106" s="146" t="s">
        <v>246</v>
      </c>
    </row>
    <row r="107" spans="1:38" s="2" customFormat="1" ht="26.25" customHeight="1" thickBot="1" x14ac:dyDescent="0.25">
      <c r="A107" s="70" t="s">
        <v>244</v>
      </c>
      <c r="B107" s="70" t="s">
        <v>259</v>
      </c>
      <c r="C107" s="71" t="s">
        <v>380</v>
      </c>
      <c r="D107" s="84"/>
      <c r="E107" s="143">
        <v>2.3968686196457974E-2</v>
      </c>
      <c r="F107" s="143">
        <v>0.48124428000000008</v>
      </c>
      <c r="G107" s="143" t="s">
        <v>430</v>
      </c>
      <c r="H107" s="143">
        <v>0.73956732478400256</v>
      </c>
      <c r="I107" s="143">
        <v>8.7498960000000001E-3</v>
      </c>
      <c r="J107" s="143">
        <v>0.11666528000000001</v>
      </c>
      <c r="K107" s="143">
        <v>0.55416007999999994</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2916.6320000000001</v>
      </c>
      <c r="AL107" s="146" t="s">
        <v>246</v>
      </c>
    </row>
    <row r="108" spans="1:38" s="2" customFormat="1" ht="26.25" customHeight="1" thickBot="1" x14ac:dyDescent="0.25">
      <c r="A108" s="70" t="s">
        <v>244</v>
      </c>
      <c r="B108" s="70" t="s">
        <v>260</v>
      </c>
      <c r="C108" s="71" t="s">
        <v>381</v>
      </c>
      <c r="D108" s="84"/>
      <c r="E108" s="143">
        <v>7.1212066261631984E-2</v>
      </c>
      <c r="F108" s="143">
        <v>1.3097194559999998</v>
      </c>
      <c r="G108" s="143" t="s">
        <v>430</v>
      </c>
      <c r="H108" s="143">
        <v>1.4708559869642881</v>
      </c>
      <c r="I108" s="143">
        <v>2.4254063999999999E-2</v>
      </c>
      <c r="J108" s="143">
        <v>0.24254064</v>
      </c>
      <c r="K108" s="143">
        <v>0.48508128</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12127.031999999999</v>
      </c>
      <c r="AL108" s="146" t="s">
        <v>246</v>
      </c>
    </row>
    <row r="109" spans="1:38" s="2" customFormat="1" ht="26.25" customHeight="1" thickBot="1" x14ac:dyDescent="0.25">
      <c r="A109" s="70" t="s">
        <v>244</v>
      </c>
      <c r="B109" s="70" t="s">
        <v>261</v>
      </c>
      <c r="C109" s="71" t="s">
        <v>382</v>
      </c>
      <c r="D109" s="84"/>
      <c r="E109" s="143">
        <v>2.7296583175680008E-2</v>
      </c>
      <c r="F109" s="143">
        <v>0.58127914110000001</v>
      </c>
      <c r="G109" s="143" t="s">
        <v>430</v>
      </c>
      <c r="H109" s="143">
        <v>0.78530170059264015</v>
      </c>
      <c r="I109" s="143">
        <v>2.3774198000000003E-2</v>
      </c>
      <c r="J109" s="143">
        <v>0.13075808900000002</v>
      </c>
      <c r="K109" s="143">
        <v>0.13075808900000002</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1188.7099000000001</v>
      </c>
      <c r="AL109" s="146" t="s">
        <v>246</v>
      </c>
    </row>
    <row r="110" spans="1:38" s="2" customFormat="1" ht="26.25" customHeight="1" thickBot="1" x14ac:dyDescent="0.25">
      <c r="A110" s="70" t="s">
        <v>244</v>
      </c>
      <c r="B110" s="70" t="s">
        <v>262</v>
      </c>
      <c r="C110" s="71" t="s">
        <v>383</v>
      </c>
      <c r="D110" s="84"/>
      <c r="E110" s="143">
        <v>4.0752853299911348E-3</v>
      </c>
      <c r="F110" s="143">
        <v>0.14173567200000001</v>
      </c>
      <c r="G110" s="143" t="s">
        <v>430</v>
      </c>
      <c r="H110" s="143">
        <v>8.5161777210441089E-2</v>
      </c>
      <c r="I110" s="143">
        <v>5.8748166666666678E-3</v>
      </c>
      <c r="J110" s="143">
        <v>4.1357286666666673E-2</v>
      </c>
      <c r="K110" s="143">
        <v>4.1357286666666673E-2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289.84800000000001</v>
      </c>
      <c r="AL110" s="146" t="s">
        <v>246</v>
      </c>
    </row>
    <row r="111" spans="1:38" s="2" customFormat="1" ht="26.25" customHeight="1" thickBot="1" x14ac:dyDescent="0.25">
      <c r="A111" s="70" t="s">
        <v>244</v>
      </c>
      <c r="B111" s="70" t="s">
        <v>263</v>
      </c>
      <c r="C111" s="71" t="s">
        <v>377</v>
      </c>
      <c r="D111" s="84"/>
      <c r="E111" s="143">
        <v>6.4384576977725818E-3</v>
      </c>
      <c r="F111" s="143">
        <v>0.38377449999999996</v>
      </c>
      <c r="G111" s="143" t="s">
        <v>430</v>
      </c>
      <c r="H111" s="143">
        <v>0.28742408165211353</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199.96666666666667</v>
      </c>
      <c r="AL111" s="146" t="s">
        <v>246</v>
      </c>
    </row>
    <row r="112" spans="1:38" s="2" customFormat="1" ht="26.25" customHeight="1" thickBot="1" x14ac:dyDescent="0.25">
      <c r="A112" s="70" t="s">
        <v>264</v>
      </c>
      <c r="B112" s="70" t="s">
        <v>265</v>
      </c>
      <c r="C112" s="71" t="s">
        <v>266</v>
      </c>
      <c r="D112" s="72"/>
      <c r="E112" s="143">
        <v>12.765489842287046</v>
      </c>
      <c r="F112" s="143" t="s">
        <v>430</v>
      </c>
      <c r="G112" s="143" t="s">
        <v>430</v>
      </c>
      <c r="H112" s="143">
        <v>9.0291619999999995</v>
      </c>
      <c r="I112" s="143">
        <v>0.26794799999999996</v>
      </c>
      <c r="J112" s="143">
        <v>6.9666480000000002</v>
      </c>
      <c r="K112" s="143">
        <v>6.9666480000000002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331784000</v>
      </c>
      <c r="AL112" s="146" t="s">
        <v>438</v>
      </c>
    </row>
    <row r="113" spans="1:38" s="2" customFormat="1" ht="26.25" customHeight="1" thickBot="1" x14ac:dyDescent="0.25">
      <c r="A113" s="70" t="s">
        <v>264</v>
      </c>
      <c r="B113" s="85" t="s">
        <v>267</v>
      </c>
      <c r="C113" s="86" t="s">
        <v>268</v>
      </c>
      <c r="D113" s="72"/>
      <c r="E113" s="143">
        <v>5.5674880031731266</v>
      </c>
      <c r="F113" s="143" t="s">
        <v>457</v>
      </c>
      <c r="G113" s="143" t="s">
        <v>430</v>
      </c>
      <c r="H113" s="143">
        <v>32.334690231170995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144702903.09782976</v>
      </c>
      <c r="AL113" s="146" t="s">
        <v>451</v>
      </c>
    </row>
    <row r="114" spans="1:38" s="2" customFormat="1" ht="26.25" customHeight="1" thickBot="1" x14ac:dyDescent="0.25">
      <c r="A114" s="70" t="s">
        <v>264</v>
      </c>
      <c r="B114" s="85" t="s">
        <v>269</v>
      </c>
      <c r="C114" s="86" t="s">
        <v>388</v>
      </c>
      <c r="D114" s="72"/>
      <c r="E114" s="143">
        <v>8.1727314302359466E-2</v>
      </c>
      <c r="F114" s="143" t="s">
        <v>457</v>
      </c>
      <c r="G114" s="143" t="s">
        <v>430</v>
      </c>
      <c r="H114" s="143">
        <v>0.27613949999999998</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2124150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298744834.15514785</v>
      </c>
      <c r="AL115" s="146" t="s">
        <v>453</v>
      </c>
    </row>
    <row r="116" spans="1:38" s="2" customFormat="1" ht="26.25" customHeight="1" thickBot="1" x14ac:dyDescent="0.25">
      <c r="A116" s="70" t="s">
        <v>264</v>
      </c>
      <c r="B116" s="70" t="s">
        <v>272</v>
      </c>
      <c r="C116" s="76" t="s">
        <v>410</v>
      </c>
      <c r="D116" s="72"/>
      <c r="E116" s="143">
        <v>11.494297934328563</v>
      </c>
      <c r="F116" s="143" t="s">
        <v>457</v>
      </c>
      <c r="G116" s="143" t="s">
        <v>430</v>
      </c>
      <c r="H116" s="143">
        <v>13.688034565258031</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5.6115119999999999E-3</v>
      </c>
      <c r="J119" s="143">
        <v>4.4892095999999999E-2</v>
      </c>
      <c r="K119" s="143">
        <v>0.14028780000000002</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1402.8779999999999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1.0391600000000001E-2</v>
      </c>
      <c r="J120" s="143">
        <v>6.4947500000000005E-2</v>
      </c>
      <c r="K120" s="143">
        <v>0.25979000000000002</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2597.9</v>
      </c>
      <c r="AL120" s="146" t="s">
        <v>450</v>
      </c>
    </row>
    <row r="121" spans="1:38" s="2" customFormat="1" ht="26.25" customHeight="1" thickBot="1" x14ac:dyDescent="0.25">
      <c r="A121" s="70" t="s">
        <v>264</v>
      </c>
      <c r="B121" s="70" t="s">
        <v>280</v>
      </c>
      <c r="C121" s="76" t="s">
        <v>281</v>
      </c>
      <c r="D121" s="73"/>
      <c r="E121" s="143" t="s">
        <v>457</v>
      </c>
      <c r="F121" s="143">
        <v>0.67202624172940062</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2.2243301405068143</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0.41011835755439136</v>
      </c>
      <c r="G125" s="143" t="s">
        <v>430</v>
      </c>
      <c r="H125" s="143" t="s">
        <v>430</v>
      </c>
      <c r="I125" s="143">
        <v>2.0323823190000007E-5</v>
      </c>
      <c r="J125" s="143">
        <v>1.3487628117000002E-4</v>
      </c>
      <c r="K125" s="143">
        <v>2.8514939809000004E-4</v>
      </c>
      <c r="L125" s="143" t="s">
        <v>457</v>
      </c>
      <c r="M125" s="143" t="s">
        <v>430</v>
      </c>
      <c r="N125" s="143" t="s">
        <v>430</v>
      </c>
      <c r="O125" s="143" t="s">
        <v>430</v>
      </c>
      <c r="P125" s="143">
        <v>2.1723541199380692E-2</v>
      </c>
      <c r="Q125" s="143" t="s">
        <v>430</v>
      </c>
      <c r="R125" s="143" t="s">
        <v>430</v>
      </c>
      <c r="S125" s="143" t="s">
        <v>430</v>
      </c>
      <c r="T125" s="143" t="s">
        <v>430</v>
      </c>
      <c r="U125" s="143" t="s">
        <v>430</v>
      </c>
      <c r="V125" s="143" t="s">
        <v>430</v>
      </c>
      <c r="W125" s="143">
        <v>8.077252059330231E-2</v>
      </c>
      <c r="X125" s="143" t="s">
        <v>430</v>
      </c>
      <c r="Y125" s="143" t="s">
        <v>430</v>
      </c>
      <c r="Z125" s="143" t="s">
        <v>430</v>
      </c>
      <c r="AA125" s="143" t="s">
        <v>430</v>
      </c>
      <c r="AB125" s="143" t="s">
        <v>430</v>
      </c>
      <c r="AC125" s="143" t="s">
        <v>430</v>
      </c>
      <c r="AD125" s="143">
        <v>4.1374772355044789E-2</v>
      </c>
      <c r="AE125" s="149"/>
      <c r="AF125" s="145" t="s">
        <v>430</v>
      </c>
      <c r="AG125" s="145" t="s">
        <v>430</v>
      </c>
      <c r="AH125" s="145" t="s">
        <v>430</v>
      </c>
      <c r="AI125" s="145" t="s">
        <v>430</v>
      </c>
      <c r="AJ125" s="145" t="s">
        <v>430</v>
      </c>
      <c r="AK125" s="145">
        <v>615.8734300000001</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2.7003119999999999E-2</v>
      </c>
      <c r="I126" s="143" t="s">
        <v>457</v>
      </c>
      <c r="J126" s="143" t="s">
        <v>457</v>
      </c>
      <c r="K126" s="143" t="s">
        <v>457</v>
      </c>
      <c r="L126" s="143" t="s">
        <v>457</v>
      </c>
      <c r="M126" s="143">
        <v>6.3007280000000013E-2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1.141527E-2</v>
      </c>
      <c r="F129" s="143">
        <v>9.7095400000000012E-2</v>
      </c>
      <c r="G129" s="143">
        <v>6.1668699999999999E-4</v>
      </c>
      <c r="H129" s="143" t="s">
        <v>457</v>
      </c>
      <c r="I129" s="143">
        <v>5.2484000000000001E-5</v>
      </c>
      <c r="J129" s="143">
        <v>9.1847000000000003E-5</v>
      </c>
      <c r="K129" s="143">
        <v>1.3121000000000001E-4</v>
      </c>
      <c r="L129" s="143">
        <v>1.8369400000000002E-6</v>
      </c>
      <c r="M129" s="143">
        <v>9.1847000000000012E-4</v>
      </c>
      <c r="N129" s="143">
        <v>1.7057299999999997E-2</v>
      </c>
      <c r="O129" s="143">
        <v>1.3121000000000001E-3</v>
      </c>
      <c r="P129" s="143">
        <v>7.3477600000000014E-4</v>
      </c>
      <c r="Q129" s="143">
        <v>0.64244608392063995</v>
      </c>
      <c r="R129" s="143">
        <v>0.6208282763232853</v>
      </c>
      <c r="S129" s="143">
        <v>0.34252594555767463</v>
      </c>
      <c r="T129" s="143">
        <v>1.8369400000000003E-4</v>
      </c>
      <c r="U129" s="143" t="s">
        <v>445</v>
      </c>
      <c r="V129" s="143" t="s">
        <v>457</v>
      </c>
      <c r="W129" s="143">
        <v>4.6064199095000001E-3</v>
      </c>
      <c r="X129" s="143">
        <v>1.96815E-6</v>
      </c>
      <c r="Y129" s="143">
        <v>8.5286500000000001E-6</v>
      </c>
      <c r="Z129" s="143">
        <v>8.5286500000000001E-6</v>
      </c>
      <c r="AA129" s="143" t="s">
        <v>457</v>
      </c>
      <c r="AB129" s="143">
        <v>1.9025449999999999E-5</v>
      </c>
      <c r="AC129" s="143">
        <v>6.5605000000000004E-3</v>
      </c>
      <c r="AD129" s="143">
        <v>1.0063807000000001E-2</v>
      </c>
      <c r="AE129" s="149"/>
      <c r="AF129" s="145" t="s">
        <v>430</v>
      </c>
      <c r="AG129" s="145" t="s">
        <v>430</v>
      </c>
      <c r="AH129" s="145" t="s">
        <v>430</v>
      </c>
      <c r="AI129" s="145" t="s">
        <v>430</v>
      </c>
      <c r="AJ129" s="145" t="s">
        <v>430</v>
      </c>
      <c r="AK129" s="145">
        <v>13.121</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3.7265249999999996E-3</v>
      </c>
      <c r="F133" s="143">
        <v>5.8720999999999996E-5</v>
      </c>
      <c r="G133" s="143">
        <v>5.1042099999999994E-4</v>
      </c>
      <c r="H133" s="143" t="s">
        <v>457</v>
      </c>
      <c r="I133" s="143">
        <v>1.5673990000000001E-4</v>
      </c>
      <c r="J133" s="143">
        <v>1.5673990000000001E-4</v>
      </c>
      <c r="K133" s="143">
        <v>1.7417551999999997E-4</v>
      </c>
      <c r="L133" s="143" t="s">
        <v>457</v>
      </c>
      <c r="M133" s="143">
        <v>6.3238000000000009E-4</v>
      </c>
      <c r="N133" s="143">
        <v>1.3564550999999999E-4</v>
      </c>
      <c r="O133" s="143">
        <v>2.2720509999999998E-5</v>
      </c>
      <c r="P133" s="143">
        <v>6.7303300000000005E-3</v>
      </c>
      <c r="Q133" s="143">
        <v>6.1476370000000004E-5</v>
      </c>
      <c r="R133" s="143">
        <v>6.1250520000000007E-5</v>
      </c>
      <c r="S133" s="143">
        <v>5.6146309999999995E-5</v>
      </c>
      <c r="T133" s="143">
        <v>7.8279610000000003E-5</v>
      </c>
      <c r="U133" s="143">
        <v>8.9346259999999999E-5</v>
      </c>
      <c r="V133" s="143">
        <v>7.2326204000000007E-4</v>
      </c>
      <c r="W133" s="143">
        <v>1.21959E-4</v>
      </c>
      <c r="X133" s="143">
        <v>5.96244E-8</v>
      </c>
      <c r="Y133" s="143">
        <v>3.2567569999999999E-8</v>
      </c>
      <c r="Z133" s="143">
        <v>2.9089480000000001E-8</v>
      </c>
      <c r="AA133" s="143">
        <v>3.1573830000000001E-8</v>
      </c>
      <c r="AB133" s="143">
        <v>1.5285528000000001E-7</v>
      </c>
      <c r="AC133" s="143">
        <v>6.7754999999999996E-4</v>
      </c>
      <c r="AD133" s="143">
        <v>1.8519699999999999E-3</v>
      </c>
      <c r="AE133" s="149"/>
      <c r="AF133" s="145" t="s">
        <v>430</v>
      </c>
      <c r="AG133" s="145" t="s">
        <v>430</v>
      </c>
      <c r="AH133" s="145" t="s">
        <v>430</v>
      </c>
      <c r="AI133" s="145" t="s">
        <v>430</v>
      </c>
      <c r="AJ133" s="145" t="s">
        <v>430</v>
      </c>
      <c r="AK133" s="145">
        <v>4517</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0.45247679999999979</v>
      </c>
      <c r="X135" s="143">
        <v>1.3498891199999996E-4</v>
      </c>
      <c r="Y135" s="143">
        <v>6.1084367999999969E-4</v>
      </c>
      <c r="Z135" s="143">
        <v>6.1084367999999969E-4</v>
      </c>
      <c r="AA135" s="143" t="s">
        <v>457</v>
      </c>
      <c r="AB135" s="143">
        <v>1.3566762719999994E-3</v>
      </c>
      <c r="AC135" s="143" t="s">
        <v>457</v>
      </c>
      <c r="AD135" s="143">
        <v>0.76921055999999965</v>
      </c>
      <c r="AE135" s="149"/>
      <c r="AF135" s="145" t="s">
        <v>430</v>
      </c>
      <c r="AG135" s="145" t="s">
        <v>430</v>
      </c>
      <c r="AH135" s="145" t="s">
        <v>430</v>
      </c>
      <c r="AI135" s="145" t="s">
        <v>430</v>
      </c>
      <c r="AJ135" s="145" t="s">
        <v>430</v>
      </c>
      <c r="AK135" s="145">
        <v>1.5082559999999994</v>
      </c>
      <c r="AL135" s="146" t="s">
        <v>454</v>
      </c>
    </row>
    <row r="136" spans="1:38" s="2" customFormat="1" ht="26.25" customHeight="1" thickBot="1" x14ac:dyDescent="0.25">
      <c r="A136" s="70" t="s">
        <v>289</v>
      </c>
      <c r="B136" s="70" t="s">
        <v>314</v>
      </c>
      <c r="C136" s="71" t="s">
        <v>315</v>
      </c>
      <c r="D136" s="72"/>
      <c r="E136" s="143" t="s">
        <v>430</v>
      </c>
      <c r="F136" s="143">
        <v>5.5499580871936635E-3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0.20288875999999997</v>
      </c>
      <c r="J139" s="143">
        <v>0.20288875999999997</v>
      </c>
      <c r="K139" s="143">
        <v>0.20288875999999997</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2.554677562063707</v>
      </c>
      <c r="X139" s="143">
        <v>1.3125941084146921E-2</v>
      </c>
      <c r="Y139" s="143">
        <v>1.5285567465149016E-2</v>
      </c>
      <c r="Z139" s="143">
        <v>5.2187786535127373E-3</v>
      </c>
      <c r="AA139" s="143">
        <v>9.1136806874411746E-4</v>
      </c>
      <c r="AB139" s="143">
        <v>3.4541655271552792E-2</v>
      </c>
      <c r="AC139" s="143" t="s">
        <v>457</v>
      </c>
      <c r="AD139" s="143">
        <v>2.541868736000533</v>
      </c>
      <c r="AE139" s="149"/>
      <c r="AF139" s="145" t="s">
        <v>430</v>
      </c>
      <c r="AG139" s="145" t="s">
        <v>430</v>
      </c>
      <c r="AH139" s="145" t="s">
        <v>430</v>
      </c>
      <c r="AI139" s="145" t="s">
        <v>430</v>
      </c>
      <c r="AJ139" s="145" t="s">
        <v>430</v>
      </c>
      <c r="AK139" s="145">
        <v>2.0139999999999998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109.4106482904089</v>
      </c>
      <c r="F141" s="20">
        <f t="shared" ref="F141:AJ141" si="0">SUM(F14:F140)</f>
        <v>103.58518460486921</v>
      </c>
      <c r="G141" s="20">
        <f t="shared" si="0"/>
        <v>17.01747694380445</v>
      </c>
      <c r="H141" s="20">
        <f t="shared" si="0"/>
        <v>108.28038839151915</v>
      </c>
      <c r="I141" s="20">
        <f t="shared" si="0"/>
        <v>13.573629053902545</v>
      </c>
      <c r="J141" s="20">
        <f t="shared" si="0"/>
        <v>27.983000461776182</v>
      </c>
      <c r="K141" s="20">
        <f t="shared" si="0"/>
        <v>59.10663760604227</v>
      </c>
      <c r="L141" s="20">
        <f t="shared" si="0"/>
        <v>2.4083246495631165</v>
      </c>
      <c r="M141" s="20">
        <f t="shared" si="0"/>
        <v>110.74380926103274</v>
      </c>
      <c r="N141" s="20">
        <f t="shared" si="0"/>
        <v>5.4727372744440315</v>
      </c>
      <c r="O141" s="20">
        <f t="shared" si="0"/>
        <v>0.29557315812754104</v>
      </c>
      <c r="P141" s="20">
        <f t="shared" si="0"/>
        <v>0.34219018452536587</v>
      </c>
      <c r="Q141" s="20">
        <f t="shared" si="0"/>
        <v>1.2215274287974089</v>
      </c>
      <c r="R141" s="20">
        <f>SUM(R14:R140)</f>
        <v>2.4276007683492242</v>
      </c>
      <c r="S141" s="20">
        <f t="shared" si="0"/>
        <v>19.107627205487191</v>
      </c>
      <c r="T141" s="20">
        <f t="shared" si="0"/>
        <v>8.4202621886828659</v>
      </c>
      <c r="U141" s="20">
        <f t="shared" si="0"/>
        <v>3.6262615298029122</v>
      </c>
      <c r="V141" s="20">
        <f t="shared" si="0"/>
        <v>19.763053093632738</v>
      </c>
      <c r="W141" s="20">
        <f t="shared" si="0"/>
        <v>20.821478410144753</v>
      </c>
      <c r="X141" s="20">
        <f t="shared" si="0"/>
        <v>4.3792800642177658</v>
      </c>
      <c r="Y141" s="20">
        <f t="shared" si="0"/>
        <v>6.5674291009061756</v>
      </c>
      <c r="Z141" s="20">
        <f t="shared" si="0"/>
        <v>2.5282891083316965</v>
      </c>
      <c r="AA141" s="20">
        <f t="shared" si="0"/>
        <v>2.1632979625423929</v>
      </c>
      <c r="AB141" s="20">
        <f t="shared" si="0"/>
        <v>15.638296235998029</v>
      </c>
      <c r="AC141" s="20">
        <f t="shared" si="0"/>
        <v>2.7139534692032599</v>
      </c>
      <c r="AD141" s="20">
        <f t="shared" si="0"/>
        <v>7.0032504920560807</v>
      </c>
      <c r="AE141" s="61"/>
      <c r="AF141" s="158">
        <f t="shared" si="0"/>
        <v>240690.21674757672</v>
      </c>
      <c r="AG141" s="158">
        <f t="shared" si="0"/>
        <v>85053.970439050812</v>
      </c>
      <c r="AH141" s="158">
        <f t="shared" si="0"/>
        <v>157935.40630774296</v>
      </c>
      <c r="AI141" s="158">
        <f t="shared" si="0"/>
        <v>14152.023614939393</v>
      </c>
      <c r="AJ141" s="158">
        <f t="shared" si="0"/>
        <v>1026.55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14.513204348541477</v>
      </c>
      <c r="F143" s="12">
        <v>3.2140560592783962</v>
      </c>
      <c r="G143" s="12">
        <v>1.9962786766150088E-2</v>
      </c>
      <c r="H143" s="12">
        <v>0.9250338499744778</v>
      </c>
      <c r="I143" s="12">
        <v>0.57209284565135543</v>
      </c>
      <c r="J143" s="12">
        <v>0.57209284565135543</v>
      </c>
      <c r="K143" s="12">
        <v>0.57209284565135587</v>
      </c>
      <c r="L143" s="12">
        <v>0.4607949448901717</v>
      </c>
      <c r="M143" s="12">
        <v>52.179923605766483</v>
      </c>
      <c r="N143" s="12">
        <v>2.950457911101774E-2</v>
      </c>
      <c r="O143" s="12">
        <v>2.7249838612344559E-4</v>
      </c>
      <c r="P143" s="12">
        <v>1.5302515285849614E-2</v>
      </c>
      <c r="Q143" s="12">
        <v>4.3633826310100608E-4</v>
      </c>
      <c r="R143" s="12">
        <v>1.6226318607575625E-2</v>
      </c>
      <c r="S143" s="12">
        <v>1.1180308844375861E-2</v>
      </c>
      <c r="T143" s="12">
        <v>2.7198711816820553E-3</v>
      </c>
      <c r="U143" s="12">
        <v>3.2767975395512125E-4</v>
      </c>
      <c r="V143" s="12">
        <v>5.5722600437545261E-2</v>
      </c>
      <c r="W143" s="12">
        <v>1.1163489</v>
      </c>
      <c r="X143" s="12">
        <v>4.4232445802100007E-2</v>
      </c>
      <c r="Y143" s="12">
        <v>4.9601312446100006E-2</v>
      </c>
      <c r="Z143" s="12">
        <v>3.8468372149799999E-2</v>
      </c>
      <c r="AA143" s="12">
        <v>4.3015872755899999E-2</v>
      </c>
      <c r="AB143" s="12">
        <v>0.1753180031539</v>
      </c>
      <c r="AC143" s="12">
        <v>1.1161641E-3</v>
      </c>
      <c r="AD143" s="12">
        <v>2.6666599999999998E-4</v>
      </c>
      <c r="AE143" s="63"/>
      <c r="AF143" s="155">
        <v>95409.458518918851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7.0393100429675561</v>
      </c>
      <c r="F144" s="12">
        <v>0.37747443611110798</v>
      </c>
      <c r="G144" s="12">
        <v>6.8337022106575926E-3</v>
      </c>
      <c r="H144" s="12">
        <v>9.8031337334910131E-3</v>
      </c>
      <c r="I144" s="12">
        <v>0.30902733331800597</v>
      </c>
      <c r="J144" s="12">
        <v>0.30902733331800597</v>
      </c>
      <c r="K144" s="12">
        <v>0.30902733331800591</v>
      </c>
      <c r="L144" s="12">
        <v>0.25708648478074947</v>
      </c>
      <c r="M144" s="12">
        <v>1.940808690187517</v>
      </c>
      <c r="N144" s="12">
        <v>2.9485764600938752E-4</v>
      </c>
      <c r="O144" s="12">
        <v>2.7554142974704518E-5</v>
      </c>
      <c r="P144" s="12">
        <v>2.9052238547630153E-3</v>
      </c>
      <c r="Q144" s="12">
        <v>5.4984163544963746E-5</v>
      </c>
      <c r="R144" s="12">
        <v>4.6498223996684195E-3</v>
      </c>
      <c r="S144" s="12">
        <v>3.1184578991028246E-3</v>
      </c>
      <c r="T144" s="12">
        <v>1.1207840796549767E-4</v>
      </c>
      <c r="U144" s="12">
        <v>5.4860041140518421E-5</v>
      </c>
      <c r="V144" s="12">
        <v>9.8710837331599573E-3</v>
      </c>
      <c r="W144" s="12">
        <v>0.36423720000000004</v>
      </c>
      <c r="X144" s="12">
        <v>1.34460853532E-2</v>
      </c>
      <c r="Y144" s="12">
        <v>1.50689149563E-2</v>
      </c>
      <c r="Z144" s="12">
        <v>1.18229651271E-2</v>
      </c>
      <c r="AA144" s="12">
        <v>1.25201344881E-2</v>
      </c>
      <c r="AB144" s="12">
        <v>5.2858099924700003E-2</v>
      </c>
      <c r="AC144" s="12">
        <v>3.6305130000000003E-4</v>
      </c>
      <c r="AD144" s="12">
        <v>6.9010499999999999E-5</v>
      </c>
      <c r="AE144" s="63"/>
      <c r="AF144" s="155">
        <v>23569.219199604264</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13.950251755111216</v>
      </c>
      <c r="F145" s="12">
        <v>0.43516851732214207</v>
      </c>
      <c r="G145" s="12">
        <v>7.185414084279652E-3</v>
      </c>
      <c r="H145" s="12">
        <v>1.4095793258341536E-2</v>
      </c>
      <c r="I145" s="12">
        <v>0.23553360368658893</v>
      </c>
      <c r="J145" s="12">
        <v>0.23553360368658849</v>
      </c>
      <c r="K145" s="12">
        <v>0.23553360368658915</v>
      </c>
      <c r="L145" s="12">
        <v>0.15992409373099684</v>
      </c>
      <c r="M145" s="12">
        <v>3.0239161766151024</v>
      </c>
      <c r="N145" s="12">
        <v>2.8098206818823293E-4</v>
      </c>
      <c r="O145" s="12">
        <v>2.8777538457239214E-5</v>
      </c>
      <c r="P145" s="12">
        <v>3.0478349921154385E-3</v>
      </c>
      <c r="Q145" s="12">
        <v>5.7534404239663094E-5</v>
      </c>
      <c r="R145" s="12">
        <v>4.8864552068068196E-3</v>
      </c>
      <c r="S145" s="12">
        <v>3.2768562846340644E-3</v>
      </c>
      <c r="T145" s="12">
        <v>1.154202439511868E-4</v>
      </c>
      <c r="U145" s="12">
        <v>5.7513731564847766E-5</v>
      </c>
      <c r="V145" s="12">
        <v>1.0351851501428139E-2</v>
      </c>
      <c r="W145" s="12">
        <v>0.1925036</v>
      </c>
      <c r="X145" s="12">
        <v>3.0066716415000001E-3</v>
      </c>
      <c r="Y145" s="12">
        <v>1.8207067159000001E-2</v>
      </c>
      <c r="Z145" s="12">
        <v>2.0345144769600001E-2</v>
      </c>
      <c r="AA145" s="12">
        <v>4.6770447751999997E-3</v>
      </c>
      <c r="AB145" s="12">
        <v>4.6235928345299999E-2</v>
      </c>
      <c r="AC145" s="12">
        <v>1.739907E-4</v>
      </c>
      <c r="AD145" s="12">
        <v>3.5231500000000003E-5</v>
      </c>
      <c r="AE145" s="63"/>
      <c r="AF145" s="155">
        <v>24755.494197716445</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2.4930026683039189E-2</v>
      </c>
      <c r="F146" s="12">
        <v>0.15096423380133064</v>
      </c>
      <c r="G146" s="12">
        <v>2.4504877704136944E-5</v>
      </c>
      <c r="H146" s="12">
        <v>2.4271524734766271E-4</v>
      </c>
      <c r="I146" s="12">
        <v>3.757541653836116E-3</v>
      </c>
      <c r="J146" s="12">
        <v>3.757541653836116E-3</v>
      </c>
      <c r="K146" s="12">
        <v>3.7575416538361151E-3</v>
      </c>
      <c r="L146" s="12">
        <v>5.4998820411409776E-4</v>
      </c>
      <c r="M146" s="12">
        <v>0.96079190729488195</v>
      </c>
      <c r="N146" s="12">
        <v>1.1560004172913473E-4</v>
      </c>
      <c r="O146" s="12">
        <v>6.4794707121353147E-5</v>
      </c>
      <c r="P146" s="12">
        <v>3.7562655989383809E-5</v>
      </c>
      <c r="Q146" s="12">
        <v>1.2952639996339244E-6</v>
      </c>
      <c r="R146" s="12">
        <v>2.9638453467973925E-4</v>
      </c>
      <c r="S146" s="12">
        <v>1.0926988582641281E-2</v>
      </c>
      <c r="T146" s="12">
        <v>4.5702814186292473E-4</v>
      </c>
      <c r="U146" s="12">
        <v>6.451430713105373E-5</v>
      </c>
      <c r="V146" s="12">
        <v>6.4542828215992899E-3</v>
      </c>
      <c r="W146" s="12">
        <v>2.7038999999999995E-3</v>
      </c>
      <c r="X146" s="12">
        <v>4.0397985400000001E-5</v>
      </c>
      <c r="Y146" s="12">
        <v>5.3639922400000001E-5</v>
      </c>
      <c r="Z146" s="12">
        <v>3.0654842699999999E-5</v>
      </c>
      <c r="AA146" s="12">
        <v>5.9957174000000005E-5</v>
      </c>
      <c r="AB146" s="12">
        <v>1.8464992450000002E-4</v>
      </c>
      <c r="AC146" s="12">
        <v>2.7037E-6</v>
      </c>
      <c r="AD146" s="12">
        <v>1.1480000000000001E-6</v>
      </c>
      <c r="AE146" s="63"/>
      <c r="AF146" s="155">
        <v>191.03453802978058</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2.1259454310940047</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0.50690689111166898</v>
      </c>
      <c r="J148" s="12">
        <v>0.93867485983554166</v>
      </c>
      <c r="K148" s="12">
        <v>1.2482953155602998</v>
      </c>
      <c r="L148" s="12">
        <v>0.22356969101684973</v>
      </c>
      <c r="M148" s="12" t="s">
        <v>430</v>
      </c>
      <c r="N148" s="12">
        <v>1.2375287469704654</v>
      </c>
      <c r="O148" s="12">
        <v>5.8397550790125624E-3</v>
      </c>
      <c r="P148" s="12">
        <v>4.0279995588194914E-6</v>
      </c>
      <c r="Q148" s="12">
        <v>4.0279995588194901E-12</v>
      </c>
      <c r="R148" s="12">
        <v>0.45741584294817639</v>
      </c>
      <c r="S148" s="12">
        <v>10.005724249870653</v>
      </c>
      <c r="T148" s="12">
        <v>7.3070620395576158E-2</v>
      </c>
      <c r="U148" s="12">
        <v>1.0186158013075947E-2</v>
      </c>
      <c r="V148" s="12">
        <v>4.0279995588194897</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52871.204065178936</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0.27124951285367266</v>
      </c>
      <c r="J149" s="12">
        <v>0.49786759872508185</v>
      </c>
      <c r="K149" s="12">
        <v>0.9957351974501637</v>
      </c>
      <c r="L149" s="12">
        <v>2.7103710098426343E-2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52871.204065178936</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-47.012391977035939</v>
      </c>
      <c r="F151" s="13">
        <v>-54.028656365982563</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59.292387484570867</v>
      </c>
      <c r="F152" s="14">
        <f t="shared" ref="F152:AD152" si="1">F141 + F151 + IF(AND(OR($B$4="AT",$B$4="BE",$B$4="CH",$B$4="GB",$B$4="IE",$B$4="LT",$B$4="LU",$B$4="NL"),SUM(F143:F149)&gt;0),SUM(F143:F149)-SUM(F27:F33),0)</f>
        <v>49.43837018795849</v>
      </c>
      <c r="G152" s="14">
        <f t="shared" si="1"/>
        <v>17.014830363405181</v>
      </c>
      <c r="H152" s="14">
        <f t="shared" si="1"/>
        <v>108.26646432512216</v>
      </c>
      <c r="I152" s="14">
        <f t="shared" si="1"/>
        <v>13.41946188515062</v>
      </c>
      <c r="J152" s="14">
        <f t="shared" si="1"/>
        <v>27.783980655639763</v>
      </c>
      <c r="K152" s="14">
        <f t="shared" si="1"/>
        <v>58.853313342070649</v>
      </c>
      <c r="L152" s="14">
        <f t="shared" si="1"/>
        <v>2.3099937076016266</v>
      </c>
      <c r="M152" s="14">
        <f t="shared" si="1"/>
        <v>109.64655539985679</v>
      </c>
      <c r="N152" s="14">
        <f t="shared" si="1"/>
        <v>5.3868616426100431</v>
      </c>
      <c r="O152" s="14">
        <f t="shared" si="1"/>
        <v>0.29516058309040671</v>
      </c>
      <c r="P152" s="14">
        <f t="shared" si="1"/>
        <v>0.34100283936363662</v>
      </c>
      <c r="Q152" s="14">
        <f t="shared" si="1"/>
        <v>1.2215034552080142</v>
      </c>
      <c r="R152" s="14">
        <f t="shared" si="1"/>
        <v>2.3941327274943376</v>
      </c>
      <c r="S152" s="14">
        <f t="shared" si="1"/>
        <v>18.41384933889913</v>
      </c>
      <c r="T152" s="14">
        <f t="shared" si="1"/>
        <v>8.4151637502564682</v>
      </c>
      <c r="U152" s="14">
        <f t="shared" si="1"/>
        <v>3.6255535331600863</v>
      </c>
      <c r="V152" s="14">
        <f t="shared" si="1"/>
        <v>19.487745013293811</v>
      </c>
      <c r="W152" s="14">
        <f t="shared" si="1"/>
        <v>20.685479310144753</v>
      </c>
      <c r="X152" s="14">
        <f t="shared" si="1"/>
        <v>4.3741674255866663</v>
      </c>
      <c r="Y152" s="14">
        <f t="shared" si="1"/>
        <v>6.5603206625620754</v>
      </c>
      <c r="Z152" s="14">
        <f t="shared" si="1"/>
        <v>2.5221534503711966</v>
      </c>
      <c r="AA152" s="14">
        <f t="shared" si="1"/>
        <v>2.1583447714123931</v>
      </c>
      <c r="AB152" s="14">
        <f t="shared" si="1"/>
        <v>15.614986309932329</v>
      </c>
      <c r="AC152" s="14">
        <f t="shared" si="1"/>
        <v>2.7138193136032598</v>
      </c>
      <c r="AD152" s="14">
        <f t="shared" si="1"/>
        <v>7.0032265707560803</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-47.012391977035939</v>
      </c>
      <c r="F153" s="13">
        <v>-54.028656365982563</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59.292387484570867</v>
      </c>
      <c r="F154" s="14">
        <f>F141 + F153 - IF(OR($B$6=2005,$B$6&gt;=2020),SUM(F99:F122),0) + IF(AND(OR($B$4="AT",$B$4="BE",$B$4="CH",$B$4="GB",$B$4="IE",$B$4="LT",$B$4="LU",$B$4="NL"),SUM(F143:F149)&gt;0),SUM(F143:F149)-SUM(F27:F33),0)</f>
        <v>49.43837018795849</v>
      </c>
      <c r="G154" s="14">
        <f>G141 + G153 + IF(AND(OR($B$4="AT",$B$4="BE",$B$4="CH",$B$4="GB",$B$4="IE",$B$4="LT",$B$4="LU",$B$4="NL"),SUM(G143:G149)&gt;0),SUM(G143:G149)-SUM(G27:G33),0)</f>
        <v>17.014830363405181</v>
      </c>
      <c r="H154" s="14">
        <f t="shared" ref="H154:AD154" si="2">H141 + H153 + IF(AND(OR($B$4="AT",$B$4="BE",$B$4="CH",$B$4="GB",$B$4="IE",$B$4="LT",$B$4="LU",$B$4="NL"),SUM(H143:H149)&gt;0),SUM(H143:H149)-SUM(H27:H33),0)</f>
        <v>108.26646432512216</v>
      </c>
      <c r="I154" s="14">
        <f t="shared" si="2"/>
        <v>13.41946188515062</v>
      </c>
      <c r="J154" s="14">
        <f t="shared" si="2"/>
        <v>27.783980655639763</v>
      </c>
      <c r="K154" s="14">
        <f t="shared" si="2"/>
        <v>58.853313342070649</v>
      </c>
      <c r="L154" s="14">
        <f t="shared" si="2"/>
        <v>2.3099937076016266</v>
      </c>
      <c r="M154" s="14">
        <f t="shared" si="2"/>
        <v>109.64655539985679</v>
      </c>
      <c r="N154" s="14">
        <f t="shared" si="2"/>
        <v>5.3868616426100431</v>
      </c>
      <c r="O154" s="14">
        <f t="shared" si="2"/>
        <v>0.29516058309040671</v>
      </c>
      <c r="P154" s="14">
        <f t="shared" si="2"/>
        <v>0.34100283936363662</v>
      </c>
      <c r="Q154" s="14">
        <f t="shared" si="2"/>
        <v>1.2215034552080142</v>
      </c>
      <c r="R154" s="14">
        <f t="shared" si="2"/>
        <v>2.3941327274943376</v>
      </c>
      <c r="S154" s="14">
        <f t="shared" si="2"/>
        <v>18.41384933889913</v>
      </c>
      <c r="T154" s="14">
        <f t="shared" si="2"/>
        <v>8.4151637502564682</v>
      </c>
      <c r="U154" s="14">
        <f t="shared" si="2"/>
        <v>3.6255535331600863</v>
      </c>
      <c r="V154" s="14">
        <f t="shared" si="2"/>
        <v>19.487745013293811</v>
      </c>
      <c r="W154" s="14">
        <f t="shared" si="2"/>
        <v>20.685479310144753</v>
      </c>
      <c r="X154" s="14">
        <f t="shared" si="2"/>
        <v>4.3741674255866663</v>
      </c>
      <c r="Y154" s="14">
        <f t="shared" si="2"/>
        <v>6.5603206625620754</v>
      </c>
      <c r="Z154" s="14">
        <f t="shared" si="2"/>
        <v>2.5221534503711966</v>
      </c>
      <c r="AA154" s="14">
        <f t="shared" si="2"/>
        <v>2.1583447714123931</v>
      </c>
      <c r="AB154" s="14">
        <f t="shared" si="2"/>
        <v>15.614986309932329</v>
      </c>
      <c r="AC154" s="14">
        <f t="shared" si="2"/>
        <v>2.7138193136032598</v>
      </c>
      <c r="AD154" s="14">
        <f t="shared" si="2"/>
        <v>7.0032265707560803</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8.7066378062009111</v>
      </c>
      <c r="F157" s="150">
        <v>0.28764870657971253</v>
      </c>
      <c r="G157" s="150">
        <v>0.52576644400008243</v>
      </c>
      <c r="H157" s="150" t="s">
        <v>457</v>
      </c>
      <c r="I157" s="150">
        <v>9.0027957757248783E-2</v>
      </c>
      <c r="J157" s="150">
        <v>9.0027957757248783E-2</v>
      </c>
      <c r="K157" s="150">
        <v>9.0027957757248783E-2</v>
      </c>
      <c r="L157" s="150">
        <v>4.3213419723479418E-2</v>
      </c>
      <c r="M157" s="150">
        <v>2.3013124941918028</v>
      </c>
      <c r="N157" s="150">
        <v>2.2081973887857864E-3</v>
      </c>
      <c r="O157" s="150">
        <v>1.6561480415893399E-4</v>
      </c>
      <c r="P157" s="150">
        <v>3.3122960831786794E-3</v>
      </c>
      <c r="Q157" s="150">
        <v>8.2807402079466985E-4</v>
      </c>
      <c r="R157" s="150">
        <v>5.5204934719644662E-3</v>
      </c>
      <c r="S157" s="150">
        <v>6.0725428191609129E-3</v>
      </c>
      <c r="T157" s="150">
        <v>2.2081973887857866E-4</v>
      </c>
      <c r="U157" s="150">
        <v>3.0362714095804565E-3</v>
      </c>
      <c r="V157" s="150">
        <v>0.80047155343484755</v>
      </c>
      <c r="W157" s="150" t="s">
        <v>457</v>
      </c>
      <c r="X157" s="150" t="s">
        <v>457</v>
      </c>
      <c r="Y157" s="150" t="s">
        <v>457</v>
      </c>
      <c r="Z157" s="150" t="s">
        <v>457</v>
      </c>
      <c r="AA157" s="150" t="s">
        <v>457</v>
      </c>
      <c r="AB157" s="150" t="s">
        <v>457</v>
      </c>
      <c r="AC157" s="150" t="s">
        <v>457</v>
      </c>
      <c r="AD157" s="150" t="s">
        <v>457</v>
      </c>
      <c r="AE157" s="151"/>
      <c r="AF157" s="152">
        <v>27602.467359822331</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4.5702421585431599E-2</v>
      </c>
      <c r="F158" s="150">
        <v>2.3176511916812529E-3</v>
      </c>
      <c r="G158" s="150">
        <v>2.6017610275624998E-3</v>
      </c>
      <c r="H158" s="150" t="s">
        <v>457</v>
      </c>
      <c r="I158" s="150">
        <v>2.5518248244567413E-4</v>
      </c>
      <c r="J158" s="150">
        <v>2.5518248244567413E-4</v>
      </c>
      <c r="K158" s="150">
        <v>2.5518248244567413E-4</v>
      </c>
      <c r="L158" s="150">
        <v>1.2248759157392359E-4</v>
      </c>
      <c r="M158" s="150">
        <v>5.7573947110656158E-2</v>
      </c>
      <c r="N158" s="150">
        <v>1.0946059568539905E-5</v>
      </c>
      <c r="O158" s="150">
        <v>8.2095446764049281E-7</v>
      </c>
      <c r="P158" s="150">
        <v>1.6419089352809853E-5</v>
      </c>
      <c r="Q158" s="150">
        <v>4.1047723382024632E-6</v>
      </c>
      <c r="R158" s="150">
        <v>2.7365148921349763E-5</v>
      </c>
      <c r="S158" s="150">
        <v>3.0101663813484736E-5</v>
      </c>
      <c r="T158" s="150">
        <v>1.0946059568539906E-6</v>
      </c>
      <c r="U158" s="150">
        <v>1.5050831906742368E-5</v>
      </c>
      <c r="V158" s="150">
        <v>3.9679465935957151E-3</v>
      </c>
      <c r="W158" s="150" t="s">
        <v>457</v>
      </c>
      <c r="X158" s="150" t="s">
        <v>457</v>
      </c>
      <c r="Y158" s="150" t="s">
        <v>457</v>
      </c>
      <c r="Z158" s="150" t="s">
        <v>457</v>
      </c>
      <c r="AA158" s="150" t="s">
        <v>457</v>
      </c>
      <c r="AB158" s="150" t="s">
        <v>457</v>
      </c>
      <c r="AC158" s="150" t="s">
        <v>457</v>
      </c>
      <c r="AD158" s="150" t="s">
        <v>457</v>
      </c>
      <c r="AE158" s="151"/>
      <c r="AF158" s="154">
        <v>136.8257446067488</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10.302369032645547</v>
      </c>
      <c r="F159" s="150">
        <v>0.36484547826195973</v>
      </c>
      <c r="G159" s="150">
        <v>0.61268114055815759</v>
      </c>
      <c r="H159" s="150" t="s">
        <v>457</v>
      </c>
      <c r="I159" s="150">
        <v>0.26930269981836213</v>
      </c>
      <c r="J159" s="150">
        <v>0.29262707568647495</v>
      </c>
      <c r="K159" s="150">
        <v>0.29262707568647495</v>
      </c>
      <c r="L159" s="150">
        <v>6.6633312594633967E-2</v>
      </c>
      <c r="M159" s="150">
        <v>0.96963709766784023</v>
      </c>
      <c r="N159" s="150">
        <v>1.0509303233284348E-2</v>
      </c>
      <c r="O159" s="150">
        <v>1.2498285533767192E-2</v>
      </c>
      <c r="P159" s="150">
        <v>2.6841455705325355E-3</v>
      </c>
      <c r="Q159" s="150">
        <v>1.0509303233284348E-2</v>
      </c>
      <c r="R159" s="150">
        <v>1.4276955240942952E-2</v>
      </c>
      <c r="S159" s="150">
        <v>4.7077619655200909E-2</v>
      </c>
      <c r="T159" s="150">
        <v>0.89857570689188992</v>
      </c>
      <c r="U159" s="150">
        <v>3.6830069642647498E-2</v>
      </c>
      <c r="V159" s="150">
        <v>5.5222168916183811E-2</v>
      </c>
      <c r="W159" s="150">
        <v>2.3984562084290478E-2</v>
      </c>
      <c r="X159" s="150" t="s">
        <v>457</v>
      </c>
      <c r="Y159" s="150" t="s">
        <v>457</v>
      </c>
      <c r="Z159" s="150" t="s">
        <v>457</v>
      </c>
      <c r="AA159" s="150" t="s">
        <v>457</v>
      </c>
      <c r="AB159" s="150" t="s">
        <v>457</v>
      </c>
      <c r="AC159" s="150" t="s">
        <v>457</v>
      </c>
      <c r="AD159" s="150">
        <v>1.4205698676057763E-2</v>
      </c>
      <c r="AE159" s="151"/>
      <c r="AF159" s="154">
        <v>5632.4034993255273</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0.33327781666932449</v>
      </c>
      <c r="X163" s="25">
        <v>2.3996002800191363</v>
      </c>
      <c r="Y163" s="25">
        <v>1.566405738345825</v>
      </c>
      <c r="Z163" s="25">
        <v>0.76653897833944629</v>
      </c>
      <c r="AA163" s="25">
        <v>0.89985010500717599</v>
      </c>
      <c r="AB163" s="25">
        <v>5.6323951017115839</v>
      </c>
      <c r="AC163" s="25" t="s">
        <v>457</v>
      </c>
      <c r="AD163" s="25">
        <v>9.6650566834104085E-2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FF144-7303-46B2-9CFC-1FF2BEEAED40}">
  <dimension ref="A1:AL170"/>
  <sheetViews>
    <sheetView zoomScale="80" zoomScaleNormal="80" workbookViewId="0">
      <pane xSplit="4" ySplit="13" topLeftCell="E147" activePane="bottomRight" state="frozen"/>
      <selection pane="topRight" activeCell="E1" sqref="E1"/>
      <selection pane="bottomLeft" activeCell="A14" sqref="A14"/>
      <selection pane="bottomRight" activeCell="G156" sqref="G156"/>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2015</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9.8194393328618332</v>
      </c>
      <c r="F14" s="143">
        <v>0.25735404154936314</v>
      </c>
      <c r="G14" s="143">
        <v>5.5083003012999994</v>
      </c>
      <c r="H14" s="143" t="s">
        <v>457</v>
      </c>
      <c r="I14" s="143">
        <v>0.43854705700435281</v>
      </c>
      <c r="J14" s="143">
        <v>0.67638118306996076</v>
      </c>
      <c r="K14" s="143">
        <v>0.82348768343776957</v>
      </c>
      <c r="L14" s="143">
        <v>1.04368407732145E-2</v>
      </c>
      <c r="M14" s="143">
        <v>17.863069972773115</v>
      </c>
      <c r="N14" s="143">
        <v>0.53917994492438137</v>
      </c>
      <c r="O14" s="143">
        <v>6.8292756342977379E-2</v>
      </c>
      <c r="P14" s="143">
        <v>0.11159695145863105</v>
      </c>
      <c r="Q14" s="143">
        <v>0.5247706242064416</v>
      </c>
      <c r="R14" s="143">
        <v>0.32644396389469116</v>
      </c>
      <c r="S14" s="143">
        <v>0.56487802128608433</v>
      </c>
      <c r="T14" s="143">
        <v>0.96898210651930983</v>
      </c>
      <c r="U14" s="143">
        <v>1.625937877166802</v>
      </c>
      <c r="V14" s="143">
        <v>1.5521308284955468</v>
      </c>
      <c r="W14" s="143">
        <v>0.52043046144258021</v>
      </c>
      <c r="X14" s="143">
        <v>8.846434975909873E-5</v>
      </c>
      <c r="Y14" s="143">
        <v>2.5898499292600673E-3</v>
      </c>
      <c r="Z14" s="143">
        <v>2.0438601028334776E-3</v>
      </c>
      <c r="AA14" s="143">
        <v>1.5819440217518908E-4</v>
      </c>
      <c r="AB14" s="143">
        <v>4.8803687840278335E-3</v>
      </c>
      <c r="AC14" s="143">
        <v>0.46587803023226859</v>
      </c>
      <c r="AD14" s="143">
        <v>2.2520613680096805E-4</v>
      </c>
      <c r="AE14" s="149"/>
      <c r="AF14" s="145">
        <v>3225.8565348807529</v>
      </c>
      <c r="AG14" s="145">
        <v>70091.60812121944</v>
      </c>
      <c r="AH14" s="145">
        <v>69572.695262093141</v>
      </c>
      <c r="AI14" s="145">
        <v>2769.720165162676</v>
      </c>
      <c r="AJ14" s="145">
        <v>1038.8</v>
      </c>
      <c r="AK14" s="145" t="s">
        <v>430</v>
      </c>
      <c r="AL14" s="146" t="s">
        <v>50</v>
      </c>
    </row>
    <row r="15" spans="1:38" s="1" customFormat="1" ht="26.25" customHeight="1" thickBot="1" x14ac:dyDescent="0.25">
      <c r="A15" s="70" t="s">
        <v>54</v>
      </c>
      <c r="B15" s="70" t="s">
        <v>55</v>
      </c>
      <c r="C15" s="71" t="s">
        <v>56</v>
      </c>
      <c r="D15" s="72"/>
      <c r="E15" s="143">
        <v>0.38211600000000007</v>
      </c>
      <c r="F15" s="143">
        <v>1.6314457099397939E-2</v>
      </c>
      <c r="G15" s="143">
        <v>2.528E-2</v>
      </c>
      <c r="H15" s="143" t="s">
        <v>457</v>
      </c>
      <c r="I15" s="143">
        <v>5.6317752153155574E-3</v>
      </c>
      <c r="J15" s="143">
        <v>5.6480381524495827E-3</v>
      </c>
      <c r="K15" s="143">
        <v>5.669793691803109E-3</v>
      </c>
      <c r="L15" s="143">
        <v>8.765977766914617E-4</v>
      </c>
      <c r="M15" s="143">
        <v>2.2495000000000001E-2</v>
      </c>
      <c r="N15" s="143">
        <v>8.0527479566296668E-3</v>
      </c>
      <c r="O15" s="143">
        <v>3.204807148962758E-3</v>
      </c>
      <c r="P15" s="143">
        <v>5.7855902736166564E-4</v>
      </c>
      <c r="Q15" s="143">
        <v>1.933400000111875E-3</v>
      </c>
      <c r="R15" s="143">
        <v>1.2291025796730519E-2</v>
      </c>
      <c r="S15" s="143">
        <v>9.9682943204455823E-3</v>
      </c>
      <c r="T15" s="143">
        <v>1.6145027963251381E-2</v>
      </c>
      <c r="U15" s="143">
        <v>1.9486102159992965E-3</v>
      </c>
      <c r="V15" s="143">
        <v>0.11430419702172812</v>
      </c>
      <c r="W15" s="143">
        <v>9.2326163984016336E-4</v>
      </c>
      <c r="X15" s="143">
        <v>4.028705793654201E-6</v>
      </c>
      <c r="Y15" s="143">
        <v>6.6548425035031748E-6</v>
      </c>
      <c r="Z15" s="143">
        <v>4.373538761172522E-6</v>
      </c>
      <c r="AA15" s="143">
        <v>4.4200042958411648E-6</v>
      </c>
      <c r="AB15" s="143">
        <v>1.9477091354171061E-5</v>
      </c>
      <c r="AC15" s="143" t="s">
        <v>430</v>
      </c>
      <c r="AD15" s="143">
        <v>1.5504462547282944E-4</v>
      </c>
      <c r="AE15" s="149"/>
      <c r="AF15" s="145">
        <v>4515.4949200806241</v>
      </c>
      <c r="AG15" s="145" t="s">
        <v>445</v>
      </c>
      <c r="AH15" s="145">
        <v>1812.961055730651</v>
      </c>
      <c r="AI15" s="145" t="s">
        <v>445</v>
      </c>
      <c r="AJ15" s="145" t="s">
        <v>445</v>
      </c>
      <c r="AK15" s="145" t="s">
        <v>430</v>
      </c>
      <c r="AL15" s="146" t="s">
        <v>50</v>
      </c>
    </row>
    <row r="16" spans="1:38" s="1" customFormat="1" ht="26.25" customHeight="1" thickBot="1" x14ac:dyDescent="0.25">
      <c r="A16" s="70" t="s">
        <v>54</v>
      </c>
      <c r="B16" s="70" t="s">
        <v>57</v>
      </c>
      <c r="C16" s="71" t="s">
        <v>58</v>
      </c>
      <c r="D16" s="72"/>
      <c r="E16" s="143">
        <v>0.24122687891002143</v>
      </c>
      <c r="F16" s="143">
        <v>2.4089068297277385E-3</v>
      </c>
      <c r="G16" s="143">
        <v>8.7755208299437518E-2</v>
      </c>
      <c r="H16" s="143" t="s">
        <v>457</v>
      </c>
      <c r="I16" s="143">
        <v>3.6682498412827315E-2</v>
      </c>
      <c r="J16" s="143">
        <v>5.2448851319456993E-2</v>
      </c>
      <c r="K16" s="143">
        <v>5.4476301815952803E-2</v>
      </c>
      <c r="L16" s="143">
        <v>2.1062170281996649E-5</v>
      </c>
      <c r="M16" s="143">
        <v>7.5774998742886443E-2</v>
      </c>
      <c r="N16" s="143">
        <v>1.8615125433156587E-2</v>
      </c>
      <c r="O16" s="143">
        <v>1.0517432161894996E-3</v>
      </c>
      <c r="P16" s="143">
        <v>1.9652509648847693E-2</v>
      </c>
      <c r="Q16" s="143">
        <v>7.2177200623209977E-3</v>
      </c>
      <c r="R16" s="143">
        <v>3.8905311396683993E-3</v>
      </c>
      <c r="S16" s="143">
        <v>1.6464263333494399E-2</v>
      </c>
      <c r="T16" s="143">
        <v>6.5909593820407996E-3</v>
      </c>
      <c r="U16" s="143">
        <v>1.8996241925115993E-3</v>
      </c>
      <c r="V16" s="143">
        <v>3.0229961848399996E-2</v>
      </c>
      <c r="W16" s="143">
        <v>1.7473606333533408E-2</v>
      </c>
      <c r="X16" s="143">
        <v>6.1595393834391687E-7</v>
      </c>
      <c r="Y16" s="143">
        <v>7.8977760252969735E-7</v>
      </c>
      <c r="Z16" s="143">
        <v>6.2555598609558936E-7</v>
      </c>
      <c r="AA16" s="143">
        <v>7.5360245717142548E-7</v>
      </c>
      <c r="AB16" s="143">
        <v>2.784889984140629E-6</v>
      </c>
      <c r="AC16" s="143">
        <v>2.6947772009400002E-9</v>
      </c>
      <c r="AD16" s="143">
        <v>1.5923683460100003E-9</v>
      </c>
      <c r="AE16" s="149"/>
      <c r="AF16" s="145">
        <v>18.885461055700002</v>
      </c>
      <c r="AG16" s="145">
        <v>655.04282500399984</v>
      </c>
      <c r="AH16" s="145">
        <v>719.14007726153022</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3.3225308329742285E-6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1.1055576544122481</v>
      </c>
      <c r="F18" s="143">
        <v>0.57846718598203362</v>
      </c>
      <c r="G18" s="143">
        <v>5.2782330083400303E-2</v>
      </c>
      <c r="H18" s="143" t="s">
        <v>445</v>
      </c>
      <c r="I18" s="143">
        <v>2.352559585590561E-2</v>
      </c>
      <c r="J18" s="143">
        <v>2.473469324116042E-2</v>
      </c>
      <c r="K18" s="143">
        <v>2.6185610103466195E-2</v>
      </c>
      <c r="L18" s="143">
        <v>3.0158349473334831E-3</v>
      </c>
      <c r="M18" s="143">
        <v>0.73599542017482966</v>
      </c>
      <c r="N18" s="143">
        <v>3.869111905997806E-3</v>
      </c>
      <c r="O18" s="143">
        <v>7.2545865466576542E-5</v>
      </c>
      <c r="P18" s="143">
        <v>1.3456039036458166E-2</v>
      </c>
      <c r="Q18" s="143">
        <v>2.418219605273846E-4</v>
      </c>
      <c r="R18" s="143">
        <v>3.0952896291042554E-3</v>
      </c>
      <c r="S18" s="143">
        <v>1.7411002993373171E-3</v>
      </c>
      <c r="T18" s="143">
        <v>6.2873064356102182E-2</v>
      </c>
      <c r="U18" s="143">
        <v>2.4183388121421092E-5</v>
      </c>
      <c r="V18" s="143">
        <v>1.9345739457855813E-3</v>
      </c>
      <c r="W18" s="143">
        <v>4.4818619580704006E-4</v>
      </c>
      <c r="X18" s="143">
        <v>6.1126475276932607E-4</v>
      </c>
      <c r="Y18" s="143">
        <v>4.238740023098108E-3</v>
      </c>
      <c r="Z18" s="143">
        <v>6.4302161238906288E-4</v>
      </c>
      <c r="AA18" s="143">
        <v>5.9044083513518986E-4</v>
      </c>
      <c r="AB18" s="143">
        <v>6.0834672233916866E-3</v>
      </c>
      <c r="AC18" s="143" t="s">
        <v>445</v>
      </c>
      <c r="AD18" s="143" t="s">
        <v>445</v>
      </c>
      <c r="AE18" s="149"/>
      <c r="AF18" s="145">
        <v>452.66356923498665</v>
      </c>
      <c r="AG18" s="145" t="s">
        <v>445</v>
      </c>
      <c r="AH18" s="145">
        <v>24834.764221360496</v>
      </c>
      <c r="AI18" s="145" t="s">
        <v>445</v>
      </c>
      <c r="AJ18" s="145" t="s">
        <v>445</v>
      </c>
      <c r="AK18" s="145" t="s">
        <v>430</v>
      </c>
      <c r="AL18" s="146" t="s">
        <v>50</v>
      </c>
    </row>
    <row r="19" spans="1:38" s="2" customFormat="1" ht="26.25" customHeight="1" thickBot="1" x14ac:dyDescent="0.25">
      <c r="A19" s="70" t="s">
        <v>54</v>
      </c>
      <c r="B19" s="70" t="s">
        <v>63</v>
      </c>
      <c r="C19" s="71" t="s">
        <v>64</v>
      </c>
      <c r="D19" s="72"/>
      <c r="E19" s="143">
        <v>0.34649761694614528</v>
      </c>
      <c r="F19" s="143">
        <v>8.6472158314025396E-2</v>
      </c>
      <c r="G19" s="143">
        <v>7.9678946848184481E-2</v>
      </c>
      <c r="H19" s="143" t="s">
        <v>445</v>
      </c>
      <c r="I19" s="143">
        <v>1.9202235426891791E-2</v>
      </c>
      <c r="J19" s="143">
        <v>2.4235906819595202E-2</v>
      </c>
      <c r="K19" s="143">
        <v>3.0276312490839292E-2</v>
      </c>
      <c r="L19" s="143">
        <v>9.4058695269547219E-3</v>
      </c>
      <c r="M19" s="143">
        <v>0.13660587767771157</v>
      </c>
      <c r="N19" s="143">
        <v>1.6144289890164597E-2</v>
      </c>
      <c r="O19" s="143">
        <v>3.0501003721332436E-4</v>
      </c>
      <c r="P19" s="143">
        <v>1.8945256185259826E-3</v>
      </c>
      <c r="Q19" s="143">
        <v>1.3389291286651102E-3</v>
      </c>
      <c r="R19" s="143">
        <v>1.2929384095836906E-2</v>
      </c>
      <c r="S19" s="143">
        <v>7.2571238715961441E-3</v>
      </c>
      <c r="T19" s="143">
        <v>0.26179409775109341</v>
      </c>
      <c r="U19" s="143">
        <v>2.9334644092623681E-4</v>
      </c>
      <c r="V19" s="143">
        <v>1.0478896634233783E-2</v>
      </c>
      <c r="W19" s="143">
        <v>3.1368412106039831E-3</v>
      </c>
      <c r="X19" s="143">
        <v>4.3045980501231814E-3</v>
      </c>
      <c r="Y19" s="143">
        <v>2.4734664831718656E-2</v>
      </c>
      <c r="Z19" s="143">
        <v>5.3655916248878735E-3</v>
      </c>
      <c r="AA19" s="143">
        <v>5.0978057991548512E-3</v>
      </c>
      <c r="AB19" s="143">
        <v>3.9502660305884563E-2</v>
      </c>
      <c r="AC19" s="143" t="s">
        <v>445</v>
      </c>
      <c r="AD19" s="143" t="s">
        <v>445</v>
      </c>
      <c r="AE19" s="149"/>
      <c r="AF19" s="145">
        <v>1121.2758787929026</v>
      </c>
      <c r="AG19" s="145" t="s">
        <v>445</v>
      </c>
      <c r="AH19" s="145">
        <v>3207.4069009920649</v>
      </c>
      <c r="AI19" s="145" t="s">
        <v>445</v>
      </c>
      <c r="AJ19" s="145" t="s">
        <v>445</v>
      </c>
      <c r="AK19" s="145" t="s">
        <v>430</v>
      </c>
      <c r="AL19" s="146" t="s">
        <v>50</v>
      </c>
    </row>
    <row r="20" spans="1:38" s="2" customFormat="1" ht="26.25" customHeight="1" thickBot="1" x14ac:dyDescent="0.25">
      <c r="A20" s="70" t="s">
        <v>54</v>
      </c>
      <c r="B20" s="70" t="s">
        <v>65</v>
      </c>
      <c r="C20" s="71" t="s">
        <v>66</v>
      </c>
      <c r="D20" s="72"/>
      <c r="E20" s="143">
        <v>2.0210986708840827E-2</v>
      </c>
      <c r="F20" s="143">
        <v>4.1247607269876427E-3</v>
      </c>
      <c r="G20" s="143">
        <v>6.6916167520246882E-3</v>
      </c>
      <c r="H20" s="143" t="s">
        <v>445</v>
      </c>
      <c r="I20" s="143">
        <v>1.8537979733319588E-3</v>
      </c>
      <c r="J20" s="143">
        <v>2.3733209388081644E-3</v>
      </c>
      <c r="K20" s="143">
        <v>2.9950098754869337E-3</v>
      </c>
      <c r="L20" s="143">
        <v>9.5977312543658758E-4</v>
      </c>
      <c r="M20" s="143">
        <v>8.3990439616428974E-3</v>
      </c>
      <c r="N20" s="143">
        <v>1.7120661482339392E-3</v>
      </c>
      <c r="O20" s="143">
        <v>3.1867346144420898E-5</v>
      </c>
      <c r="P20" s="143">
        <v>8.5609286226308496E-5</v>
      </c>
      <c r="Q20" s="143">
        <v>1.1818647464286815E-4</v>
      </c>
      <c r="R20" s="143">
        <v>1.3273397260314796E-3</v>
      </c>
      <c r="S20" s="143">
        <v>7.5053542400083779E-4</v>
      </c>
      <c r="T20" s="143">
        <v>2.6808742900145805E-2</v>
      </c>
      <c r="U20" s="143">
        <v>1.8831341641642676E-5</v>
      </c>
      <c r="V20" s="143">
        <v>1.0130644683975438E-3</v>
      </c>
      <c r="W20" s="143">
        <v>3.0622407822082241E-4</v>
      </c>
      <c r="X20" s="143">
        <v>3.1225391572487317E-4</v>
      </c>
      <c r="Y20" s="143">
        <v>1.9581481880528713E-3</v>
      </c>
      <c r="Z20" s="143">
        <v>3.3210969109161815E-4</v>
      </c>
      <c r="AA20" s="143">
        <v>3.0645925502415736E-4</v>
      </c>
      <c r="AB20" s="143">
        <v>2.9089710498935201E-3</v>
      </c>
      <c r="AC20" s="143">
        <v>2.8366988775227845E-7</v>
      </c>
      <c r="AD20" s="143">
        <v>7.7780453093366676E-5</v>
      </c>
      <c r="AE20" s="149"/>
      <c r="AF20" s="145">
        <v>112.80855979416123</v>
      </c>
      <c r="AG20" s="145">
        <v>0.45753207701980397</v>
      </c>
      <c r="AH20" s="145">
        <v>123.02558534428023</v>
      </c>
      <c r="AI20" s="145" t="s">
        <v>445</v>
      </c>
      <c r="AJ20" s="145" t="s">
        <v>445</v>
      </c>
      <c r="AK20" s="145" t="s">
        <v>430</v>
      </c>
      <c r="AL20" s="146" t="s">
        <v>50</v>
      </c>
    </row>
    <row r="21" spans="1:38" s="2" customFormat="1" ht="26.25" customHeight="1" thickBot="1" x14ac:dyDescent="0.25">
      <c r="A21" s="70" t="s">
        <v>54</v>
      </c>
      <c r="B21" s="70" t="s">
        <v>67</v>
      </c>
      <c r="C21" s="71" t="s">
        <v>68</v>
      </c>
      <c r="D21" s="72"/>
      <c r="E21" s="143">
        <v>1.2822973884615643</v>
      </c>
      <c r="F21" s="143">
        <v>0.65195157519942271</v>
      </c>
      <c r="G21" s="143">
        <v>1.034236314626789</v>
      </c>
      <c r="H21" s="143">
        <v>4.1565354308401053E-2</v>
      </c>
      <c r="I21" s="143">
        <v>0.33375004613035619</v>
      </c>
      <c r="J21" s="143">
        <v>0.36597896964903226</v>
      </c>
      <c r="K21" s="143">
        <v>0.40483690889427476</v>
      </c>
      <c r="L21" s="143">
        <v>8.9262805703431897E-2</v>
      </c>
      <c r="M21" s="143">
        <v>1.9320879739935959</v>
      </c>
      <c r="N21" s="143">
        <v>0.21891796027756893</v>
      </c>
      <c r="O21" s="143">
        <v>1.7487984108698076E-2</v>
      </c>
      <c r="P21" s="143">
        <v>1.2775581897831468E-2</v>
      </c>
      <c r="Q21" s="143">
        <v>8.7792653323754567E-3</v>
      </c>
      <c r="R21" s="143">
        <v>9.023907600304984E-2</v>
      </c>
      <c r="S21" s="143">
        <v>5.207247847821924E-2</v>
      </c>
      <c r="T21" s="143">
        <v>1.0671732237978737</v>
      </c>
      <c r="U21" s="143">
        <v>3.1061493501381397E-3</v>
      </c>
      <c r="V21" s="143">
        <v>0.798220001583693</v>
      </c>
      <c r="W21" s="143">
        <v>0.30969842357148875</v>
      </c>
      <c r="X21" s="143">
        <v>6.6863731777267621E-2</v>
      </c>
      <c r="Y21" s="143">
        <v>0.15697885335957903</v>
      </c>
      <c r="Z21" s="143">
        <v>4.3441791610515791E-2</v>
      </c>
      <c r="AA21" s="143">
        <v>3.6543215971440446E-2</v>
      </c>
      <c r="AB21" s="143">
        <v>0.30382759271880289</v>
      </c>
      <c r="AC21" s="143">
        <v>6.1893157903966239E-3</v>
      </c>
      <c r="AD21" s="143">
        <v>0.15700921493610012</v>
      </c>
      <c r="AE21" s="149"/>
      <c r="AF21" s="145">
        <v>5312.6619466772072</v>
      </c>
      <c r="AG21" s="145">
        <v>956.91790045384721</v>
      </c>
      <c r="AH21" s="145">
        <v>6974.3717745981612</v>
      </c>
      <c r="AI21" s="145">
        <v>1123.3879542811096</v>
      </c>
      <c r="AJ21" s="145" t="s">
        <v>445</v>
      </c>
      <c r="AK21" s="145" t="s">
        <v>430</v>
      </c>
      <c r="AL21" s="146" t="s">
        <v>50</v>
      </c>
    </row>
    <row r="22" spans="1:38" s="2" customFormat="1" ht="26.25" customHeight="1" thickBot="1" x14ac:dyDescent="0.25">
      <c r="A22" s="70" t="s">
        <v>54</v>
      </c>
      <c r="B22" s="74" t="s">
        <v>69</v>
      </c>
      <c r="C22" s="71" t="s">
        <v>70</v>
      </c>
      <c r="D22" s="72"/>
      <c r="E22" s="143">
        <v>6.8763849975016145</v>
      </c>
      <c r="F22" s="143">
        <v>0.81251935824272659</v>
      </c>
      <c r="G22" s="143">
        <v>1.1001320293842092</v>
      </c>
      <c r="H22" s="143">
        <v>5.1163728209160507E-2</v>
      </c>
      <c r="I22" s="143">
        <v>0.6898947196155002</v>
      </c>
      <c r="J22" s="143">
        <v>0.76108714031301161</v>
      </c>
      <c r="K22" s="143">
        <v>0.83789597037420938</v>
      </c>
      <c r="L22" s="143">
        <v>0.14404366702958371</v>
      </c>
      <c r="M22" s="143">
        <v>4.3557413231889042</v>
      </c>
      <c r="N22" s="143">
        <v>0.62073739695372199</v>
      </c>
      <c r="O22" s="143">
        <v>2.641751377257049E-2</v>
      </c>
      <c r="P22" s="143">
        <v>2.9543611086003573E-2</v>
      </c>
      <c r="Q22" s="143">
        <v>2.145194284980198E-2</v>
      </c>
      <c r="R22" s="143">
        <v>0.16999655754106821</v>
      </c>
      <c r="S22" s="143">
        <v>0.12076013452000292</v>
      </c>
      <c r="T22" s="143">
        <v>1.8937362443843693</v>
      </c>
      <c r="U22" s="143">
        <v>7.7510556692288995E-3</v>
      </c>
      <c r="V22" s="143">
        <v>1.4665059951634758</v>
      </c>
      <c r="W22" s="143">
        <v>0.11747396752112831</v>
      </c>
      <c r="X22" s="143">
        <v>2.4691991237864884E-2</v>
      </c>
      <c r="Y22" s="143">
        <v>6.8766742446123214E-2</v>
      </c>
      <c r="Z22" s="143">
        <v>1.5519183059743228E-2</v>
      </c>
      <c r="AA22" s="143">
        <v>1.2650353995690158E-2</v>
      </c>
      <c r="AB22" s="143">
        <v>0.12162827073942149</v>
      </c>
      <c r="AC22" s="143">
        <v>2.3729937299490703E-2</v>
      </c>
      <c r="AD22" s="143">
        <v>0.59534956954577201</v>
      </c>
      <c r="AE22" s="149"/>
      <c r="AF22" s="145">
        <v>7149.1758865441661</v>
      </c>
      <c r="AG22" s="145">
        <v>3506.2122518942761</v>
      </c>
      <c r="AH22" s="145">
        <v>615.85588876485849</v>
      </c>
      <c r="AI22" s="145">
        <v>1382.8034651124462</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0.16954392646739802</v>
      </c>
      <c r="X23" s="143">
        <v>2.7157608111532425E-2</v>
      </c>
      <c r="Y23" s="143">
        <v>8.8414568824279297E-2</v>
      </c>
      <c r="Z23" s="143">
        <v>2.1788398115751534E-2</v>
      </c>
      <c r="AA23" s="143">
        <v>1.9489830239753096E-2</v>
      </c>
      <c r="AB23" s="143">
        <v>0.15685040529131633</v>
      </c>
      <c r="AC23" s="143">
        <v>8.0518823036405569E-3</v>
      </c>
      <c r="AD23" s="143">
        <v>6.046944255045421E-4</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1.3233212506373948</v>
      </c>
      <c r="F24" s="143">
        <v>0.74347949690358073</v>
      </c>
      <c r="G24" s="143">
        <v>0.18267984660983078</v>
      </c>
      <c r="H24" s="143">
        <v>0.17860950572483733</v>
      </c>
      <c r="I24" s="143">
        <v>0.39289826334051609</v>
      </c>
      <c r="J24" s="143">
        <v>0.41354254145434627</v>
      </c>
      <c r="K24" s="143">
        <v>0.44635270629803719</v>
      </c>
      <c r="L24" s="143">
        <v>0.10448659033275463</v>
      </c>
      <c r="M24" s="143">
        <v>2.2338428348379367</v>
      </c>
      <c r="N24" s="143">
        <v>0.17104135235230686</v>
      </c>
      <c r="O24" s="143">
        <v>6.352179506384148E-2</v>
      </c>
      <c r="P24" s="143">
        <v>7.5900319825354572E-3</v>
      </c>
      <c r="Q24" s="143">
        <v>4.2970731725609388E-3</v>
      </c>
      <c r="R24" s="143">
        <v>0.14335952044065944</v>
      </c>
      <c r="S24" s="143">
        <v>4.7138488317723985E-2</v>
      </c>
      <c r="T24" s="143">
        <v>0.66350737615854649</v>
      </c>
      <c r="U24" s="143">
        <v>3.1656531257226329E-3</v>
      </c>
      <c r="V24" s="143">
        <v>2.4984903991559517</v>
      </c>
      <c r="W24" s="143" t="s">
        <v>429</v>
      </c>
      <c r="X24" s="143" t="s">
        <v>429</v>
      </c>
      <c r="Y24" s="143" t="s">
        <v>429</v>
      </c>
      <c r="Z24" s="143" t="s">
        <v>429</v>
      </c>
      <c r="AA24" s="143" t="s">
        <v>429</v>
      </c>
      <c r="AB24" s="143" t="s">
        <v>429</v>
      </c>
      <c r="AC24" s="143" t="s">
        <v>430</v>
      </c>
      <c r="AD24" s="143" t="s">
        <v>430</v>
      </c>
      <c r="AE24" s="149"/>
      <c r="AF24" s="145">
        <v>5294.8614307839143</v>
      </c>
      <c r="AG24" s="145">
        <v>2.8563073951093472</v>
      </c>
      <c r="AH24" s="145">
        <v>5761.5413830767402</v>
      </c>
      <c r="AI24" s="145">
        <v>1610.0222786111176</v>
      </c>
      <c r="AJ24" s="145" t="s">
        <v>445</v>
      </c>
      <c r="AK24" s="145" t="s">
        <v>430</v>
      </c>
      <c r="AL24" s="146" t="s">
        <v>50</v>
      </c>
    </row>
    <row r="25" spans="1:38" s="2" customFormat="1" ht="26.25" customHeight="1" thickBot="1" x14ac:dyDescent="0.25">
      <c r="A25" s="70" t="s">
        <v>74</v>
      </c>
      <c r="B25" s="74" t="s">
        <v>75</v>
      </c>
      <c r="C25" s="76" t="s">
        <v>76</v>
      </c>
      <c r="D25" s="72"/>
      <c r="E25" s="143">
        <v>1.1467656183220334</v>
      </c>
      <c r="F25" s="143">
        <v>0.14471343395212766</v>
      </c>
      <c r="G25" s="143">
        <v>7.5367746214259637E-2</v>
      </c>
      <c r="H25" s="143" t="s">
        <v>457</v>
      </c>
      <c r="I25" s="143">
        <v>8.7290201793981999E-3</v>
      </c>
      <c r="J25" s="143">
        <v>8.7290201793981999E-3</v>
      </c>
      <c r="K25" s="143">
        <v>8.7290201793981999E-3</v>
      </c>
      <c r="L25" s="143">
        <v>4.1899296861111351E-3</v>
      </c>
      <c r="M25" s="143">
        <v>1.0934472107126829</v>
      </c>
      <c r="N25" s="143">
        <v>3.1654139764896453E-4</v>
      </c>
      <c r="O25" s="143">
        <v>2.374060482367234E-5</v>
      </c>
      <c r="P25" s="143">
        <v>4.7481209647344676E-4</v>
      </c>
      <c r="Q25" s="143">
        <v>1.1870302411836169E-4</v>
      </c>
      <c r="R25" s="143">
        <v>7.9135349412241135E-4</v>
      </c>
      <c r="S25" s="143">
        <v>8.7048884353465249E-4</v>
      </c>
      <c r="T25" s="143">
        <v>3.1654139764896453E-5</v>
      </c>
      <c r="U25" s="143">
        <v>4.3524442176732625E-4</v>
      </c>
      <c r="V25" s="143">
        <v>0.11474625664774964</v>
      </c>
      <c r="W25" s="143" t="s">
        <v>457</v>
      </c>
      <c r="X25" s="143" t="s">
        <v>457</v>
      </c>
      <c r="Y25" s="143" t="s">
        <v>457</v>
      </c>
      <c r="Z25" s="143" t="s">
        <v>457</v>
      </c>
      <c r="AA25" s="143" t="s">
        <v>457</v>
      </c>
      <c r="AB25" s="143" t="s">
        <v>457</v>
      </c>
      <c r="AC25" s="143" t="s">
        <v>430</v>
      </c>
      <c r="AD25" s="143" t="s">
        <v>430</v>
      </c>
      <c r="AE25" s="149"/>
      <c r="AF25" s="145">
        <v>3956.7674706120565</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2.0141595918054884E-2</v>
      </c>
      <c r="F26" s="143">
        <v>3.2186859846826581E-3</v>
      </c>
      <c r="G26" s="143">
        <v>1.3568269889480007E-3</v>
      </c>
      <c r="H26" s="143" t="s">
        <v>457</v>
      </c>
      <c r="I26" s="143">
        <v>1.1733928845935594E-4</v>
      </c>
      <c r="J26" s="143">
        <v>1.1733928845935594E-4</v>
      </c>
      <c r="K26" s="143">
        <v>1.1733928845935594E-4</v>
      </c>
      <c r="L26" s="143">
        <v>5.6322858460490852E-5</v>
      </c>
      <c r="M26" s="143">
        <v>2.378187923309405E-2</v>
      </c>
      <c r="N26" s="143">
        <v>2.599352462283883E-4</v>
      </c>
      <c r="O26" s="143">
        <v>1.8329061080343196E-6</v>
      </c>
      <c r="P26" s="143">
        <v>1.4672538456982694E-5</v>
      </c>
      <c r="Q26" s="143">
        <v>2.351106836467896E-6</v>
      </c>
      <c r="R26" s="143">
        <v>1.8694429280156345E-5</v>
      </c>
      <c r="S26" s="143">
        <v>1.8857004208171977E-5</v>
      </c>
      <c r="T26" s="143">
        <v>2.1863227119469943E-6</v>
      </c>
      <c r="U26" s="143">
        <v>7.9885517337156185E-6</v>
      </c>
      <c r="V26" s="143">
        <v>2.0922160011782255E-3</v>
      </c>
      <c r="W26" s="143" t="s">
        <v>457</v>
      </c>
      <c r="X26" s="143" t="s">
        <v>457</v>
      </c>
      <c r="Y26" s="143" t="s">
        <v>457</v>
      </c>
      <c r="Z26" s="143" t="s">
        <v>457</v>
      </c>
      <c r="AA26" s="143" t="s">
        <v>457</v>
      </c>
      <c r="AB26" s="143" t="s">
        <v>457</v>
      </c>
      <c r="AC26" s="143" t="s">
        <v>430</v>
      </c>
      <c r="AD26" s="143" t="s">
        <v>430</v>
      </c>
      <c r="AE26" s="149"/>
      <c r="AF26" s="145">
        <v>71.346079734115051</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16.344723794732079</v>
      </c>
      <c r="F27" s="143">
        <v>2.9704942629343432</v>
      </c>
      <c r="G27" s="143">
        <v>2.815918455185392E-2</v>
      </c>
      <c r="H27" s="143">
        <v>0.85534044434497891</v>
      </c>
      <c r="I27" s="143">
        <v>0.59215103421604098</v>
      </c>
      <c r="J27" s="143">
        <v>0.59215103421604176</v>
      </c>
      <c r="K27" s="143">
        <v>0.59215103421604098</v>
      </c>
      <c r="L27" s="143">
        <v>0.4745279179947266</v>
      </c>
      <c r="M27" s="143">
        <v>48.721013249041654</v>
      </c>
      <c r="N27" s="143">
        <v>2.8558355903418629E-2</v>
      </c>
      <c r="O27" s="143">
        <v>2.7527204270600428E-4</v>
      </c>
      <c r="P27" s="143">
        <v>1.6087723482654991E-2</v>
      </c>
      <c r="Q27" s="143">
        <v>4.4581518105855694E-4</v>
      </c>
      <c r="R27" s="143">
        <v>1.7786340754114609E-2</v>
      </c>
      <c r="S27" s="143">
        <v>1.221562337180283E-2</v>
      </c>
      <c r="T27" s="143">
        <v>2.6720217361257928E-3</v>
      </c>
      <c r="U27" s="143">
        <v>3.4108627670510517E-4</v>
      </c>
      <c r="V27" s="143">
        <v>5.8253662676315418E-2</v>
      </c>
      <c r="W27" s="143">
        <v>1.1258212999999999</v>
      </c>
      <c r="X27" s="143">
        <v>5.1422088393300001E-2</v>
      </c>
      <c r="Y27" s="143">
        <v>5.7656911044399996E-2</v>
      </c>
      <c r="Z27" s="143">
        <v>4.4806854184099999E-2</v>
      </c>
      <c r="AA27" s="143">
        <v>4.9638320695499998E-2</v>
      </c>
      <c r="AB27" s="143">
        <v>0.20352417431729999</v>
      </c>
      <c r="AC27" s="143">
        <v>1.1256777000000001E-3</v>
      </c>
      <c r="AD27" s="143">
        <v>2.8915910000000002E-4</v>
      </c>
      <c r="AE27" s="149"/>
      <c r="AF27" s="145">
        <v>102733.98583972346</v>
      </c>
      <c r="AG27" s="145" t="s">
        <v>430</v>
      </c>
      <c r="AH27" s="145" t="s">
        <v>445</v>
      </c>
      <c r="AI27" s="145">
        <v>3179.5480364413293</v>
      </c>
      <c r="AJ27" s="145" t="s">
        <v>445</v>
      </c>
      <c r="AK27" s="145" t="s">
        <v>430</v>
      </c>
      <c r="AL27" s="146" t="s">
        <v>50</v>
      </c>
    </row>
    <row r="28" spans="1:38" s="2" customFormat="1" ht="26.25" customHeight="1" thickBot="1" x14ac:dyDescent="0.25">
      <c r="A28" s="70" t="s">
        <v>79</v>
      </c>
      <c r="B28" s="70" t="s">
        <v>82</v>
      </c>
      <c r="C28" s="71" t="s">
        <v>83</v>
      </c>
      <c r="D28" s="72"/>
      <c r="E28" s="143">
        <v>8.5338072905023612</v>
      </c>
      <c r="F28" s="143">
        <v>0.39764215985145074</v>
      </c>
      <c r="G28" s="143">
        <v>9.1709648858839914E-3</v>
      </c>
      <c r="H28" s="143">
        <v>1.6768173978743899E-2</v>
      </c>
      <c r="I28" s="143">
        <v>0.32698993693615641</v>
      </c>
      <c r="J28" s="143">
        <v>0.32698993693615641</v>
      </c>
      <c r="K28" s="143">
        <v>0.32698993693615647</v>
      </c>
      <c r="L28" s="143">
        <v>0.2718899992937937</v>
      </c>
      <c r="M28" s="143">
        <v>2.088809423053871</v>
      </c>
      <c r="N28" s="143">
        <v>3.4789672660081065E-4</v>
      </c>
      <c r="O28" s="143">
        <v>3.297812860435289E-5</v>
      </c>
      <c r="P28" s="143">
        <v>3.4795745828177624E-3</v>
      </c>
      <c r="Q28" s="143">
        <v>6.5827400814756661E-5</v>
      </c>
      <c r="R28" s="143">
        <v>5.5705886416160784E-3</v>
      </c>
      <c r="S28" s="143">
        <v>3.7359259408035355E-3</v>
      </c>
      <c r="T28" s="143">
        <v>1.3384536032664873E-4</v>
      </c>
      <c r="U28" s="143">
        <v>6.5698544420807501E-5</v>
      </c>
      <c r="V28" s="143">
        <v>1.1821872303926872E-2</v>
      </c>
      <c r="W28" s="143">
        <v>0.38860280000000003</v>
      </c>
      <c r="X28" s="143">
        <v>1.6094676593399998E-2</v>
      </c>
      <c r="Y28" s="143">
        <v>1.8037164331799999E-2</v>
      </c>
      <c r="Z28" s="143">
        <v>1.4151881098500001E-2</v>
      </c>
      <c r="AA28" s="143">
        <v>1.49861404124E-2</v>
      </c>
      <c r="AB28" s="143">
        <v>6.3269862436099999E-2</v>
      </c>
      <c r="AC28" s="143">
        <v>3.875226E-4</v>
      </c>
      <c r="AD28" s="143">
        <v>7.5019799999999996E-5</v>
      </c>
      <c r="AE28" s="149"/>
      <c r="AF28" s="145">
        <v>28214.675995768193</v>
      </c>
      <c r="AG28" s="145" t="s">
        <v>430</v>
      </c>
      <c r="AH28" s="145" t="s">
        <v>445</v>
      </c>
      <c r="AI28" s="145">
        <v>963.57966344534498</v>
      </c>
      <c r="AJ28" s="145" t="s">
        <v>445</v>
      </c>
      <c r="AK28" s="145" t="s">
        <v>430</v>
      </c>
      <c r="AL28" s="146" t="s">
        <v>50</v>
      </c>
    </row>
    <row r="29" spans="1:38" s="2" customFormat="1" ht="26.25" customHeight="1" thickBot="1" x14ac:dyDescent="0.25">
      <c r="A29" s="70" t="s">
        <v>79</v>
      </c>
      <c r="B29" s="70" t="s">
        <v>84</v>
      </c>
      <c r="C29" s="71" t="s">
        <v>85</v>
      </c>
      <c r="D29" s="72"/>
      <c r="E29" s="143">
        <v>14.575431775346747</v>
      </c>
      <c r="F29" s="143">
        <v>0.43401416481325583</v>
      </c>
      <c r="G29" s="143">
        <v>9.406844375925939E-3</v>
      </c>
      <c r="H29" s="143">
        <v>1.8651090694482328E-2</v>
      </c>
      <c r="I29" s="143">
        <v>0.23099634773476543</v>
      </c>
      <c r="J29" s="143">
        <v>0.23099634773476541</v>
      </c>
      <c r="K29" s="143">
        <v>0.23099634773476529</v>
      </c>
      <c r="L29" s="143">
        <v>0.15924972454763447</v>
      </c>
      <c r="M29" s="143">
        <v>3.2094365561802389</v>
      </c>
      <c r="N29" s="143">
        <v>3.2752468997971853E-4</v>
      </c>
      <c r="O29" s="143">
        <v>3.3640737408835901E-5</v>
      </c>
      <c r="P29" s="143">
        <v>3.5633066115499544E-3</v>
      </c>
      <c r="Q29" s="143">
        <v>6.7260582387378587E-5</v>
      </c>
      <c r="R29" s="143">
        <v>5.7131381563108857E-3</v>
      </c>
      <c r="S29" s="143">
        <v>3.8312207498636349E-3</v>
      </c>
      <c r="T29" s="143">
        <v>1.3487633608974176E-4</v>
      </c>
      <c r="U29" s="143">
        <v>6.7239689957085372E-5</v>
      </c>
      <c r="V29" s="143">
        <v>1.2102517419366573E-2</v>
      </c>
      <c r="W29" s="143">
        <v>0.20441489999999998</v>
      </c>
      <c r="X29" s="143">
        <v>3.5287928753000002E-3</v>
      </c>
      <c r="Y29" s="143">
        <v>2.1368801298699999E-2</v>
      </c>
      <c r="Z29" s="143">
        <v>2.3878165121300001E-2</v>
      </c>
      <c r="AA29" s="143">
        <v>5.4892333612000001E-3</v>
      </c>
      <c r="AB29" s="143">
        <v>5.4264992656499991E-2</v>
      </c>
      <c r="AC29" s="143">
        <v>1.8490619999999999E-4</v>
      </c>
      <c r="AD29" s="143">
        <v>3.7107599999999997E-5</v>
      </c>
      <c r="AE29" s="149"/>
      <c r="AF29" s="145">
        <v>28967.237575363604</v>
      </c>
      <c r="AG29" s="145" t="s">
        <v>430</v>
      </c>
      <c r="AH29" s="145" t="s">
        <v>445</v>
      </c>
      <c r="AI29" s="145">
        <v>989.62832202423385</v>
      </c>
      <c r="AJ29" s="145" t="s">
        <v>445</v>
      </c>
      <c r="AK29" s="145" t="s">
        <v>430</v>
      </c>
      <c r="AL29" s="146" t="s">
        <v>50</v>
      </c>
    </row>
    <row r="30" spans="1:38" s="2" customFormat="1" ht="26.25" customHeight="1" thickBot="1" x14ac:dyDescent="0.25">
      <c r="A30" s="70" t="s">
        <v>79</v>
      </c>
      <c r="B30" s="70" t="s">
        <v>86</v>
      </c>
      <c r="C30" s="71" t="s">
        <v>87</v>
      </c>
      <c r="D30" s="72"/>
      <c r="E30" s="143">
        <v>2.4548233860476044E-2</v>
      </c>
      <c r="F30" s="143">
        <v>0.13691484354294306</v>
      </c>
      <c r="G30" s="143">
        <v>4.1423047855683351E-5</v>
      </c>
      <c r="H30" s="143">
        <v>2.4808292983883012E-4</v>
      </c>
      <c r="I30" s="143">
        <v>3.6590166949767907E-3</v>
      </c>
      <c r="J30" s="143">
        <v>3.6590166949767924E-3</v>
      </c>
      <c r="K30" s="143">
        <v>3.6590166949767898E-3</v>
      </c>
      <c r="L30" s="143">
        <v>5.3923770825239589E-4</v>
      </c>
      <c r="M30" s="143">
        <v>0.92506016107833566</v>
      </c>
      <c r="N30" s="143">
        <v>1.1926744802225124E-4</v>
      </c>
      <c r="O30" s="143">
        <v>6.3237643960853789E-5</v>
      </c>
      <c r="P30" s="143">
        <v>3.8762911369971988E-5</v>
      </c>
      <c r="Q30" s="143">
        <v>1.3366521162059306E-6</v>
      </c>
      <c r="R30" s="143">
        <v>2.9058145254579754E-4</v>
      </c>
      <c r="S30" s="143">
        <v>1.0657244979975276E-2</v>
      </c>
      <c r="T30" s="143">
        <v>4.4626328945255456E-4</v>
      </c>
      <c r="U30" s="143">
        <v>6.296419421282726E-5</v>
      </c>
      <c r="V30" s="143">
        <v>6.3023855608599416E-3</v>
      </c>
      <c r="W30" s="143">
        <v>2.6801000000000004E-3</v>
      </c>
      <c r="X30" s="143">
        <v>4.1077910199999999E-5</v>
      </c>
      <c r="Y30" s="143">
        <v>5.39066786E-5</v>
      </c>
      <c r="Z30" s="143">
        <v>3.13391467E-5</v>
      </c>
      <c r="AA30" s="143">
        <v>6.0133830200000002E-5</v>
      </c>
      <c r="AB30" s="143">
        <v>1.8645756570000001E-4</v>
      </c>
      <c r="AC30" s="143">
        <v>2.6801E-6</v>
      </c>
      <c r="AD30" s="143">
        <v>1.1062999999999999E-6</v>
      </c>
      <c r="AE30" s="149"/>
      <c r="AF30" s="145">
        <v>195.89648051774026</v>
      </c>
      <c r="AG30" s="145" t="s">
        <v>430</v>
      </c>
      <c r="AH30" s="145" t="s">
        <v>445</v>
      </c>
      <c r="AI30" s="145">
        <v>5.2994888390508192</v>
      </c>
      <c r="AJ30" s="145" t="s">
        <v>445</v>
      </c>
      <c r="AK30" s="145" t="s">
        <v>430</v>
      </c>
      <c r="AL30" s="146" t="s">
        <v>50</v>
      </c>
    </row>
    <row r="31" spans="1:38" s="2" customFormat="1" ht="26.25" customHeight="1" thickBot="1" x14ac:dyDescent="0.25">
      <c r="A31" s="70" t="s">
        <v>79</v>
      </c>
      <c r="B31" s="70" t="s">
        <v>88</v>
      </c>
      <c r="C31" s="71" t="s">
        <v>89</v>
      </c>
      <c r="D31" s="72"/>
      <c r="E31" s="143" t="s">
        <v>430</v>
      </c>
      <c r="F31" s="143">
        <v>2.0129328616378039</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0.56804063811053473</v>
      </c>
      <c r="J32" s="143">
        <v>1.0527461947951828</v>
      </c>
      <c r="K32" s="143">
        <v>1.3988822836655332</v>
      </c>
      <c r="L32" s="143">
        <v>0.25053981700449701</v>
      </c>
      <c r="M32" s="143" t="s">
        <v>430</v>
      </c>
      <c r="N32" s="143">
        <v>1.3918589108160389</v>
      </c>
      <c r="O32" s="143">
        <v>6.5590898593168795E-3</v>
      </c>
      <c r="P32" s="143" t="s">
        <v>430</v>
      </c>
      <c r="Q32" s="143">
        <v>4.5144880221073649E-12</v>
      </c>
      <c r="R32" s="143">
        <v>0.51455463589000661</v>
      </c>
      <c r="S32" s="143">
        <v>11.256404492470773</v>
      </c>
      <c r="T32" s="143">
        <v>8.2138108869417872E-2</v>
      </c>
      <c r="U32" s="143">
        <v>1.1413637249218064E-2</v>
      </c>
      <c r="V32" s="143">
        <v>4.5144880221073596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58491.389259749216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0.30379987803168185</v>
      </c>
      <c r="J33" s="143">
        <v>0.55770121052095023</v>
      </c>
      <c r="K33" s="143">
        <v>1.1154024210419005</v>
      </c>
      <c r="L33" s="143">
        <v>2.9300983653519574E-2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58491.389259749216</v>
      </c>
      <c r="AL33" s="146" t="s">
        <v>431</v>
      </c>
    </row>
    <row r="34" spans="1:38" s="2" customFormat="1" ht="26.25" customHeight="1" thickBot="1" x14ac:dyDescent="0.25">
      <c r="A34" s="70" t="s">
        <v>71</v>
      </c>
      <c r="B34" s="70" t="s">
        <v>94</v>
      </c>
      <c r="C34" s="71" t="s">
        <v>95</v>
      </c>
      <c r="D34" s="72"/>
      <c r="E34" s="143">
        <v>1.8140587658495348</v>
      </c>
      <c r="F34" s="143">
        <v>0.16098040574809808</v>
      </c>
      <c r="G34" s="143">
        <v>1.7516733605735389E-2</v>
      </c>
      <c r="H34" s="143">
        <v>2.4233609467455623E-4</v>
      </c>
      <c r="I34" s="143">
        <v>4.742863567202029E-2</v>
      </c>
      <c r="J34" s="143">
        <v>4.9851996618765861E-2</v>
      </c>
      <c r="K34" s="143">
        <v>5.2621551986475064E-2</v>
      </c>
      <c r="L34" s="143">
        <v>3.4204008791208794E-2</v>
      </c>
      <c r="M34" s="143">
        <v>0.37042803043110734</v>
      </c>
      <c r="N34" s="143" t="s">
        <v>457</v>
      </c>
      <c r="O34" s="143">
        <v>3.4619442096365177E-4</v>
      </c>
      <c r="P34" s="143" t="s">
        <v>457</v>
      </c>
      <c r="Q34" s="143" t="s">
        <v>457</v>
      </c>
      <c r="R34" s="143">
        <v>1.730972104818259E-3</v>
      </c>
      <c r="S34" s="143">
        <v>5.8853051563820799E-2</v>
      </c>
      <c r="T34" s="143">
        <v>2.4233609467455624E-3</v>
      </c>
      <c r="U34" s="143">
        <v>3.4619442096365177E-4</v>
      </c>
      <c r="V34" s="143">
        <v>3.461944209636518E-2</v>
      </c>
      <c r="W34" s="143">
        <v>1.2231541238396275E-2</v>
      </c>
      <c r="X34" s="143">
        <v>1.0385832628909551E-3</v>
      </c>
      <c r="Y34" s="143">
        <v>1.730972104818259E-3</v>
      </c>
      <c r="Z34" s="143">
        <v>1.5692681109471475E-3</v>
      </c>
      <c r="AA34" s="143">
        <v>3.6075128987290755E-4</v>
      </c>
      <c r="AB34" s="143">
        <v>4.6995747685292686E-3</v>
      </c>
      <c r="AC34" s="143" t="s">
        <v>430</v>
      </c>
      <c r="AD34" s="143" t="s">
        <v>430</v>
      </c>
      <c r="AE34" s="149"/>
      <c r="AF34" s="145">
        <v>1499.3077716687744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5.426056308433151</v>
      </c>
      <c r="F36" s="143">
        <v>0.19354086195685122</v>
      </c>
      <c r="G36" s="143">
        <v>3.4974192817576591E-2</v>
      </c>
      <c r="H36" s="143" t="s">
        <v>457</v>
      </c>
      <c r="I36" s="143">
        <v>9.6770430978425609E-2</v>
      </c>
      <c r="J36" s="143">
        <v>0.10368260461974173</v>
      </c>
      <c r="K36" s="143">
        <v>0.10368260461974173</v>
      </c>
      <c r="L36" s="143">
        <v>3.2141607432119933E-2</v>
      </c>
      <c r="M36" s="143">
        <v>0.5115008494573926</v>
      </c>
      <c r="N36" s="143">
        <v>8.9858257337109525E-3</v>
      </c>
      <c r="O36" s="143">
        <v>6.9121736413161163E-4</v>
      </c>
      <c r="P36" s="143">
        <v>2.0736520923948345E-3</v>
      </c>
      <c r="Q36" s="143">
        <v>2.7648694565264465E-3</v>
      </c>
      <c r="R36" s="143">
        <v>3.4560868206580581E-3</v>
      </c>
      <c r="S36" s="143">
        <v>6.082712804358182E-2</v>
      </c>
      <c r="T36" s="143">
        <v>6.9121736413161161E-2</v>
      </c>
      <c r="U36" s="143">
        <v>6.9121736413161163E-3</v>
      </c>
      <c r="V36" s="143">
        <v>8.2946083695793385E-2</v>
      </c>
      <c r="W36" s="143">
        <v>8.9858257337109525E-3</v>
      </c>
      <c r="X36" s="143" t="s">
        <v>457</v>
      </c>
      <c r="Y36" s="143" t="s">
        <v>457</v>
      </c>
      <c r="Z36" s="143" t="s">
        <v>457</v>
      </c>
      <c r="AA36" s="143" t="s">
        <v>457</v>
      </c>
      <c r="AB36" s="143" t="s">
        <v>457</v>
      </c>
      <c r="AC36" s="143">
        <v>5.529738913052893E-3</v>
      </c>
      <c r="AD36" s="143">
        <v>2.626625983700124E-3</v>
      </c>
      <c r="AE36" s="149"/>
      <c r="AF36" s="145">
        <v>2993.5420769352618</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0.1155627663799791</v>
      </c>
      <c r="F37" s="143">
        <v>3.8520922126659696E-3</v>
      </c>
      <c r="G37" s="143">
        <v>1.9105723864351354E-4</v>
      </c>
      <c r="H37" s="143" t="s">
        <v>457</v>
      </c>
      <c r="I37" s="143">
        <v>4.815115265832462E-4</v>
      </c>
      <c r="J37" s="143">
        <v>4.815115265832462E-4</v>
      </c>
      <c r="K37" s="143">
        <v>4.815115265832462E-4</v>
      </c>
      <c r="L37" s="143">
        <v>1.2037788164581155E-5</v>
      </c>
      <c r="M37" s="143">
        <v>1.1556276637997907E-2</v>
      </c>
      <c r="N37" s="143">
        <v>3.6113364493743462E-6</v>
      </c>
      <c r="O37" s="143">
        <v>6.0188940822905774E-7</v>
      </c>
      <c r="P37" s="143">
        <v>2.407557632916231E-4</v>
      </c>
      <c r="Q37" s="143">
        <v>2.8890691594994769E-4</v>
      </c>
      <c r="R37" s="143">
        <v>1.8297438010163357E-6</v>
      </c>
      <c r="S37" s="143">
        <v>1.8297438010163356E-7</v>
      </c>
      <c r="T37" s="143">
        <v>1.2278543927872778E-6</v>
      </c>
      <c r="U37" s="143">
        <v>2.6483133962078539E-5</v>
      </c>
      <c r="V37" s="143">
        <v>3.6113364493743462E-6</v>
      </c>
      <c r="W37" s="143">
        <v>1.2037788164581155E-3</v>
      </c>
      <c r="X37" s="143" t="s">
        <v>457</v>
      </c>
      <c r="Y37" s="143" t="s">
        <v>457</v>
      </c>
      <c r="Z37" s="143" t="s">
        <v>457</v>
      </c>
      <c r="AA37" s="143" t="s">
        <v>457</v>
      </c>
      <c r="AB37" s="143" t="s">
        <v>457</v>
      </c>
      <c r="AC37" s="143" t="s">
        <v>457</v>
      </c>
      <c r="AD37" s="143" t="s">
        <v>457</v>
      </c>
      <c r="AE37" s="149"/>
      <c r="AF37" s="145" t="s">
        <v>445</v>
      </c>
      <c r="AG37" s="145" t="s">
        <v>430</v>
      </c>
      <c r="AH37" s="145">
        <v>2407.5576329162309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2.4595893297760512</v>
      </c>
      <c r="F39" s="143">
        <v>0.55120444799553359</v>
      </c>
      <c r="G39" s="143">
        <v>0.16298308551689933</v>
      </c>
      <c r="H39" s="143">
        <v>2.5856354920696989E-2</v>
      </c>
      <c r="I39" s="143">
        <v>0.19623434252289693</v>
      </c>
      <c r="J39" s="143">
        <v>0.24481568487246955</v>
      </c>
      <c r="K39" s="143">
        <v>0.30367235201456633</v>
      </c>
      <c r="L39" s="143">
        <v>9.255249942462615E-2</v>
      </c>
      <c r="M39" s="143">
        <v>1.1563825234469025</v>
      </c>
      <c r="N39" s="143">
        <v>0.17230602934026565</v>
      </c>
      <c r="O39" s="143">
        <v>1.197510995933079E-2</v>
      </c>
      <c r="P39" s="143">
        <v>3.2927009919867479E-3</v>
      </c>
      <c r="Q39" s="143">
        <v>1.1652991393115679E-2</v>
      </c>
      <c r="R39" s="143">
        <v>0.1389048079041233</v>
      </c>
      <c r="S39" s="143">
        <v>7.3194290511567756E-2</v>
      </c>
      <c r="T39" s="143">
        <v>2.4915414644612128</v>
      </c>
      <c r="U39" s="143">
        <v>2.4344130943528392E-3</v>
      </c>
      <c r="V39" s="143">
        <v>0.44859717281308881</v>
      </c>
      <c r="W39" s="143">
        <v>0.13734460282468608</v>
      </c>
      <c r="X39" s="143">
        <v>3.9034612443933872E-2</v>
      </c>
      <c r="Y39" s="143">
        <v>0.21061764396886612</v>
      </c>
      <c r="Z39" s="143">
        <v>4.0935485976509547E-2</v>
      </c>
      <c r="AA39" s="143">
        <v>3.7936613304514075E-2</v>
      </c>
      <c r="AB39" s="143">
        <v>0.3285243556938236</v>
      </c>
      <c r="AC39" s="143">
        <v>5.6009329819480674E-3</v>
      </c>
      <c r="AD39" s="143">
        <v>6.13668839343864E-6</v>
      </c>
      <c r="AE39" s="149"/>
      <c r="AF39" s="145">
        <v>9906.6446192679414</v>
      </c>
      <c r="AG39" s="145" t="s">
        <v>445</v>
      </c>
      <c r="AH39" s="145">
        <v>19106.97104233189</v>
      </c>
      <c r="AI39" s="145">
        <v>698.82040326208096</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4.9695047288590839</v>
      </c>
      <c r="F41" s="143">
        <v>8.6780245022955462</v>
      </c>
      <c r="G41" s="143">
        <v>6.6931230657856924</v>
      </c>
      <c r="H41" s="143">
        <v>5.8941500026206108E-2</v>
      </c>
      <c r="I41" s="143">
        <v>7.3279343151823255</v>
      </c>
      <c r="J41" s="143">
        <v>7.4418121328026148</v>
      </c>
      <c r="K41" s="143">
        <v>8.1479022866913375</v>
      </c>
      <c r="L41" s="143">
        <v>0.50249165969137455</v>
      </c>
      <c r="M41" s="143">
        <v>21.370608225559501</v>
      </c>
      <c r="N41" s="143">
        <v>2.2512912630296502</v>
      </c>
      <c r="O41" s="143">
        <v>4.3213688163481465E-2</v>
      </c>
      <c r="P41" s="143">
        <v>9.4719537917109201E-2</v>
      </c>
      <c r="Q41" s="143">
        <v>4.5887614872210769E-2</v>
      </c>
      <c r="R41" s="143">
        <v>0.22965333323810333</v>
      </c>
      <c r="S41" s="143">
        <v>0.39295796458017762</v>
      </c>
      <c r="T41" s="143">
        <v>0.21922582490245041</v>
      </c>
      <c r="U41" s="143">
        <v>2.0449000302685429</v>
      </c>
      <c r="V41" s="143">
        <v>4.4572838265589105</v>
      </c>
      <c r="W41" s="143">
        <v>14.313614766628113</v>
      </c>
      <c r="X41" s="143">
        <v>4.0051109622429166</v>
      </c>
      <c r="Y41" s="143">
        <v>5.7046981576751605</v>
      </c>
      <c r="Z41" s="143">
        <v>2.2473680909086853</v>
      </c>
      <c r="AA41" s="143">
        <v>1.9280314953498912</v>
      </c>
      <c r="AB41" s="143">
        <v>13.885208706176654</v>
      </c>
      <c r="AC41" s="143">
        <v>1.7337161377630216E-2</v>
      </c>
      <c r="AD41" s="143">
        <v>2.8955321092069166</v>
      </c>
      <c r="AE41" s="149"/>
      <c r="AF41" s="145">
        <v>40019.381622716835</v>
      </c>
      <c r="AG41" s="145">
        <v>17032.273850931691</v>
      </c>
      <c r="AH41" s="145">
        <v>23241.47788455437</v>
      </c>
      <c r="AI41" s="145">
        <v>1355.4303180105142</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6.3489335024355387E-2</v>
      </c>
      <c r="F43" s="143">
        <v>6.3489335024355395E-3</v>
      </c>
      <c r="G43" s="143">
        <v>7.417594902406793E-3</v>
      </c>
      <c r="H43" s="143" t="s">
        <v>457</v>
      </c>
      <c r="I43" s="143">
        <v>1.0475740279018639E-2</v>
      </c>
      <c r="J43" s="143">
        <v>1.3650207030236408E-2</v>
      </c>
      <c r="K43" s="143">
        <v>1.7459567131697731E-2</v>
      </c>
      <c r="L43" s="143">
        <v>5.8664145562504384E-3</v>
      </c>
      <c r="M43" s="143">
        <v>2.5395734009742158E-2</v>
      </c>
      <c r="N43" s="143">
        <v>1.0158293603896862E-2</v>
      </c>
      <c r="O43" s="143">
        <v>1.9046800507306616E-4</v>
      </c>
      <c r="P43" s="143">
        <v>6.3489335024355387E-5</v>
      </c>
      <c r="Q43" s="143">
        <v>6.3489335024355387E-4</v>
      </c>
      <c r="R43" s="143">
        <v>8.1266348831174895E-3</v>
      </c>
      <c r="S43" s="143">
        <v>4.5712321217535878E-3</v>
      </c>
      <c r="T43" s="143">
        <v>0.16507227106332398</v>
      </c>
      <c r="U43" s="143">
        <v>6.3489335024355387E-5</v>
      </c>
      <c r="V43" s="143">
        <v>5.0791468019484309E-3</v>
      </c>
      <c r="W43" s="143">
        <v>3.8093601014613232E-3</v>
      </c>
      <c r="X43" s="143">
        <v>1.2062973654627521E-3</v>
      </c>
      <c r="Y43" s="143">
        <v>9.523400253653308E-3</v>
      </c>
      <c r="Z43" s="143">
        <v>1.0793186954140416E-3</v>
      </c>
      <c r="AA43" s="143">
        <v>9.523400253653308E-4</v>
      </c>
      <c r="AB43" s="143">
        <v>1.2761356339895433E-2</v>
      </c>
      <c r="AC43" s="143">
        <v>1.3967653705358185E-4</v>
      </c>
      <c r="AD43" s="143">
        <v>8.2536135531662019E-8</v>
      </c>
      <c r="AE43" s="149"/>
      <c r="AF43" s="145">
        <v>634.89335024355387</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2.6175613009466581</v>
      </c>
      <c r="F44" s="143">
        <v>0.23890518017675463</v>
      </c>
      <c r="G44" s="143">
        <v>2.1985399468050618E-2</v>
      </c>
      <c r="H44" s="143">
        <v>1.0480031562403722E-3</v>
      </c>
      <c r="I44" s="143">
        <v>0.11311611833889083</v>
      </c>
      <c r="J44" s="143">
        <v>0.11311611833889083</v>
      </c>
      <c r="K44" s="143">
        <v>0.11313451786319016</v>
      </c>
      <c r="L44" s="143">
        <v>6.3345026269778865E-2</v>
      </c>
      <c r="M44" s="143">
        <v>1.0573246951493915</v>
      </c>
      <c r="N44" s="143" t="s">
        <v>457</v>
      </c>
      <c r="O44" s="143">
        <v>1.3193880931127301E-3</v>
      </c>
      <c r="P44" s="143" t="s">
        <v>457</v>
      </c>
      <c r="Q44" s="143" t="s">
        <v>457</v>
      </c>
      <c r="R44" s="143">
        <v>6.5969404655636501E-3</v>
      </c>
      <c r="S44" s="143">
        <v>0.22429597582916408</v>
      </c>
      <c r="T44" s="143">
        <v>9.2357166517891102E-3</v>
      </c>
      <c r="U44" s="143">
        <v>1.3193880931127301E-3</v>
      </c>
      <c r="V44" s="143">
        <v>0.131938809311273</v>
      </c>
      <c r="W44" s="143" t="s">
        <v>457</v>
      </c>
      <c r="X44" s="143">
        <v>3.9581642793381899E-3</v>
      </c>
      <c r="Y44" s="143">
        <v>6.5969404655636501E-3</v>
      </c>
      <c r="Z44" s="143" t="s">
        <v>457</v>
      </c>
      <c r="AA44" s="143" t="s">
        <v>457</v>
      </c>
      <c r="AB44" s="143">
        <v>1.0555104744901841E-2</v>
      </c>
      <c r="AC44" s="143" t="s">
        <v>429</v>
      </c>
      <c r="AD44" s="143" t="s">
        <v>429</v>
      </c>
      <c r="AE44" s="149"/>
      <c r="AF44" s="145">
        <v>5714.0401521919839</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1.5933289285772143</v>
      </c>
      <c r="F45" s="143">
        <v>5.6832114649887876E-2</v>
      </c>
      <c r="G45" s="143">
        <v>1.0269962197641418E-2</v>
      </c>
      <c r="H45" s="143" t="s">
        <v>457</v>
      </c>
      <c r="I45" s="143">
        <v>2.8416057324943938E-2</v>
      </c>
      <c r="J45" s="143">
        <v>3.0445775705297079E-2</v>
      </c>
      <c r="K45" s="143">
        <v>3.0445775705297079E-2</v>
      </c>
      <c r="L45" s="143">
        <v>9.4381904686420947E-3</v>
      </c>
      <c r="M45" s="143">
        <v>0.1501991601461323</v>
      </c>
      <c r="N45" s="143">
        <v>2.6386338944590811E-3</v>
      </c>
      <c r="O45" s="143">
        <v>2.0297183803531392E-4</v>
      </c>
      <c r="P45" s="143">
        <v>6.0891551410594165E-4</v>
      </c>
      <c r="Q45" s="143">
        <v>8.1188735214125568E-4</v>
      </c>
      <c r="R45" s="143">
        <v>1.0148591901765695E-3</v>
      </c>
      <c r="S45" s="143">
        <v>1.7861521747107624E-2</v>
      </c>
      <c r="T45" s="143">
        <v>2.0297183803531391E-2</v>
      </c>
      <c r="U45" s="143">
        <v>2.029718380353139E-3</v>
      </c>
      <c r="V45" s="143">
        <v>2.4356620564237666E-2</v>
      </c>
      <c r="W45" s="143">
        <v>2.6386338944590811E-3</v>
      </c>
      <c r="X45" s="143" t="s">
        <v>457</v>
      </c>
      <c r="Y45" s="143" t="s">
        <v>457</v>
      </c>
      <c r="Z45" s="143" t="s">
        <v>457</v>
      </c>
      <c r="AA45" s="143" t="s">
        <v>457</v>
      </c>
      <c r="AB45" s="143" t="s">
        <v>457</v>
      </c>
      <c r="AC45" s="143">
        <v>1.6237747042825114E-3</v>
      </c>
      <c r="AD45" s="143">
        <v>7.7129298453419281E-4</v>
      </c>
      <c r="AE45" s="149"/>
      <c r="AF45" s="145">
        <v>879.03569719337929</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1.3300891501552494E-2</v>
      </c>
      <c r="J48" s="143">
        <v>0.13300891501552498</v>
      </c>
      <c r="K48" s="143">
        <v>0.33252228753881247</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2.8046500000000001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3.339534154823081</v>
      </c>
      <c r="AL52" s="146" t="s">
        <v>133</v>
      </c>
    </row>
    <row r="53" spans="1:38" s="2" customFormat="1" ht="26.25" customHeight="1" thickBot="1" x14ac:dyDescent="0.25">
      <c r="A53" s="70" t="s">
        <v>120</v>
      </c>
      <c r="B53" s="74" t="s">
        <v>134</v>
      </c>
      <c r="C53" s="76" t="s">
        <v>135</v>
      </c>
      <c r="D53" s="73"/>
      <c r="E53" s="143" t="s">
        <v>430</v>
      </c>
      <c r="F53" s="143">
        <v>1.9469577063628276</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1.0090004771865939</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3020.5307044000001</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236.36610560700001</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0.1851543044117647</v>
      </c>
      <c r="J60" s="143">
        <v>1.8515430441176473</v>
      </c>
      <c r="K60" s="143">
        <v>3.7771478099999998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37.03086088235294</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4.1361941562584145E-2</v>
      </c>
      <c r="J61" s="143">
        <v>0.41361941562584148</v>
      </c>
      <c r="K61" s="143">
        <v>1.3772264280325373</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2708891.3563927645</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2.2218516529411765E-8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37.03086088235294</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1.4920754255999999E-2</v>
      </c>
      <c r="X63" s="143">
        <v>1.0499399999999999E-2</v>
      </c>
      <c r="Y63" s="143" t="s">
        <v>430</v>
      </c>
      <c r="Z63" s="143">
        <v>1.7461E-3</v>
      </c>
      <c r="AA63" s="143" t="s">
        <v>430</v>
      </c>
      <c r="AB63" s="143">
        <v>1.2245499999999999E-2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0.14294999999999999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t="s">
        <v>445</v>
      </c>
      <c r="J73" s="143" t="s">
        <v>445</v>
      </c>
      <c r="K73" s="143" t="s">
        <v>445</v>
      </c>
      <c r="L73" s="143" t="s">
        <v>445</v>
      </c>
      <c r="M73" s="143" t="s">
        <v>445</v>
      </c>
      <c r="N73" s="143">
        <v>1E-4</v>
      </c>
      <c r="O73" s="143">
        <v>1E-4</v>
      </c>
      <c r="P73" s="143" t="s">
        <v>445</v>
      </c>
      <c r="Q73" s="143" t="s">
        <v>445</v>
      </c>
      <c r="R73" s="143" t="s">
        <v>445</v>
      </c>
      <c r="S73" s="143" t="s">
        <v>445</v>
      </c>
      <c r="T73" s="143" t="s">
        <v>445</v>
      </c>
      <c r="U73" s="143" t="s">
        <v>445</v>
      </c>
      <c r="V73" s="143">
        <v>1E-4</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3.0000000000000003E-4</v>
      </c>
      <c r="O80" s="143">
        <v>1E-4</v>
      </c>
      <c r="P80" s="143" t="s">
        <v>445</v>
      </c>
      <c r="Q80" s="143" t="s">
        <v>445</v>
      </c>
      <c r="R80" s="143" t="s">
        <v>445</v>
      </c>
      <c r="S80" s="143" t="s">
        <v>445</v>
      </c>
      <c r="T80" s="143" t="s">
        <v>445</v>
      </c>
      <c r="U80" s="143" t="s">
        <v>445</v>
      </c>
      <c r="V80" s="143">
        <v>3.0000000000000003E-4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10.480639399999999</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3.04E-2</v>
      </c>
      <c r="G83" s="143" t="s">
        <v>457</v>
      </c>
      <c r="H83" s="143" t="s">
        <v>430</v>
      </c>
      <c r="I83" s="143">
        <v>0.19</v>
      </c>
      <c r="J83" s="143">
        <v>3.8</v>
      </c>
      <c r="K83" s="143">
        <v>28.5</v>
      </c>
      <c r="L83" s="143">
        <v>1.0829999999999999E-2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1.9</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3.368698501049471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0.68619759877865316</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1.3411600000000001</v>
      </c>
      <c r="AL86" s="146" t="s">
        <v>220</v>
      </c>
    </row>
    <row r="87" spans="1:38" s="2" customFormat="1" ht="26.25" customHeight="1" thickBot="1" x14ac:dyDescent="0.25">
      <c r="A87" s="70" t="s">
        <v>209</v>
      </c>
      <c r="B87" s="76" t="s">
        <v>221</v>
      </c>
      <c r="C87" s="80" t="s">
        <v>222</v>
      </c>
      <c r="D87" s="72"/>
      <c r="E87" s="143" t="s">
        <v>430</v>
      </c>
      <c r="F87" s="143">
        <v>4.4074250583222965E-2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0.14093899999999998</v>
      </c>
      <c r="AL87" s="146" t="s">
        <v>220</v>
      </c>
    </row>
    <row r="88" spans="1:38" s="2" customFormat="1" ht="26.25" customHeight="1" thickBot="1" x14ac:dyDescent="0.25">
      <c r="A88" s="70" t="s">
        <v>209</v>
      </c>
      <c r="B88" s="76" t="s">
        <v>223</v>
      </c>
      <c r="C88" s="80" t="s">
        <v>224</v>
      </c>
      <c r="D88" s="72"/>
      <c r="E88" s="143" t="s">
        <v>457</v>
      </c>
      <c r="F88" s="143">
        <v>0.98550109422222221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1.4617100000000001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1.421623179</v>
      </c>
      <c r="G90" s="143" t="s">
        <v>430</v>
      </c>
      <c r="H90" s="143" t="s">
        <v>430</v>
      </c>
      <c r="I90" s="143">
        <v>2.3939999999999999E-2</v>
      </c>
      <c r="J90" s="143">
        <v>3.5909999999999997E-2</v>
      </c>
      <c r="K90" s="143">
        <v>4.3889999999999998E-2</v>
      </c>
      <c r="L90" s="143" t="s">
        <v>430</v>
      </c>
      <c r="M90" s="143" t="s">
        <v>430</v>
      </c>
      <c r="N90" s="143">
        <v>2.848093521344856E-4</v>
      </c>
      <c r="O90" s="143">
        <v>3.7756869801251182E-2</v>
      </c>
      <c r="P90" s="143" t="s">
        <v>445</v>
      </c>
      <c r="Q90" s="143" t="s">
        <v>445</v>
      </c>
      <c r="R90" s="143">
        <v>0.16470902292114828</v>
      </c>
      <c r="S90" s="143">
        <v>6.631826905378146</v>
      </c>
      <c r="T90" s="143">
        <v>0.27357139275809489</v>
      </c>
      <c r="U90" s="143">
        <v>3.8946821044896524E-2</v>
      </c>
      <c r="V90" s="143">
        <v>3.862083443703173</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39.9</v>
      </c>
      <c r="AL90" s="146" t="s">
        <v>447</v>
      </c>
    </row>
    <row r="91" spans="1:38" s="2" customFormat="1" ht="26.25" customHeight="1" thickBot="1" x14ac:dyDescent="0.25">
      <c r="A91" s="70" t="s">
        <v>209</v>
      </c>
      <c r="B91" s="74" t="s">
        <v>405</v>
      </c>
      <c r="C91" s="76" t="s">
        <v>229</v>
      </c>
      <c r="D91" s="72"/>
      <c r="E91" s="143">
        <v>7.5202067288000001E-3</v>
      </c>
      <c r="F91" s="143">
        <v>2.0200677798399999E-2</v>
      </c>
      <c r="G91" s="143">
        <v>8.7788621600000022E-5</v>
      </c>
      <c r="H91" s="143">
        <v>1.7320829103999999E-2</v>
      </c>
      <c r="I91" s="143">
        <v>0.1141995795352</v>
      </c>
      <c r="J91" s="143">
        <v>0.1155943139936</v>
      </c>
      <c r="K91" s="143">
        <v>0.1158823885764</v>
      </c>
      <c r="L91" s="143">
        <v>4.5075892607999997E-2</v>
      </c>
      <c r="M91" s="143">
        <v>0.23017837009799999</v>
      </c>
      <c r="N91" s="143">
        <v>2.2790158720000002E-2</v>
      </c>
      <c r="O91" s="143">
        <v>2.2580968542400003E-2</v>
      </c>
      <c r="P91" s="143">
        <v>1.6569375600000003E-6</v>
      </c>
      <c r="Q91" s="143">
        <v>3.8661876400000004E-5</v>
      </c>
      <c r="R91" s="143">
        <v>4.5347764800000005E-4</v>
      </c>
      <c r="S91" s="143">
        <v>3.5444617824000005E-2</v>
      </c>
      <c r="T91" s="143">
        <v>1.2141045552000001E-2</v>
      </c>
      <c r="U91" s="143" t="s">
        <v>457</v>
      </c>
      <c r="V91" s="143">
        <v>1.8826933952000004E-2</v>
      </c>
      <c r="W91" s="143">
        <v>4.1736937600000008E-4</v>
      </c>
      <c r="X91" s="143">
        <v>5.0845898736000012E-4</v>
      </c>
      <c r="Y91" s="143">
        <v>2.106208472E-4</v>
      </c>
      <c r="Z91" s="143">
        <v>2.106208472E-4</v>
      </c>
      <c r="AA91" s="143">
        <v>2.106208472E-4</v>
      </c>
      <c r="AB91" s="143">
        <v>1.1403215289600001E-3</v>
      </c>
      <c r="AC91" s="143" t="s">
        <v>457</v>
      </c>
      <c r="AD91" s="143" t="s">
        <v>457</v>
      </c>
      <c r="AE91" s="149"/>
      <c r="AF91" s="145" t="s">
        <v>430</v>
      </c>
      <c r="AG91" s="145" t="s">
        <v>430</v>
      </c>
      <c r="AH91" s="145" t="s">
        <v>430</v>
      </c>
      <c r="AI91" s="145" t="s">
        <v>430</v>
      </c>
      <c r="AJ91" s="145" t="s">
        <v>430</v>
      </c>
      <c r="AK91" s="145">
        <v>4173.6937600000001</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20.040843132825991</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3.5624197409078243E-8</v>
      </c>
      <c r="X98" s="143" t="s">
        <v>457</v>
      </c>
      <c r="Y98" s="143" t="s">
        <v>457</v>
      </c>
      <c r="Z98" s="143" t="s">
        <v>457</v>
      </c>
      <c r="AA98" s="143" t="s">
        <v>457</v>
      </c>
      <c r="AB98" s="143" t="s">
        <v>457</v>
      </c>
      <c r="AC98" s="143" t="s">
        <v>457</v>
      </c>
      <c r="AD98" s="143">
        <v>4.2663709471949988E-4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4.9369933404331538E-2</v>
      </c>
      <c r="F99" s="143">
        <v>8.8035373683977074</v>
      </c>
      <c r="G99" s="143" t="s">
        <v>430</v>
      </c>
      <c r="H99" s="143">
        <v>12.706932520718951</v>
      </c>
      <c r="I99" s="143">
        <v>0.1822959195624447</v>
      </c>
      <c r="J99" s="143">
        <v>0.27881577966277088</v>
      </c>
      <c r="K99" s="143">
        <v>0.61194620768135111</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1267.8499999999999</v>
      </c>
      <c r="AL99" s="146" t="s">
        <v>246</v>
      </c>
    </row>
    <row r="100" spans="1:38" s="2" customFormat="1" ht="26.25" customHeight="1" thickBot="1" x14ac:dyDescent="0.25">
      <c r="A100" s="70" t="s">
        <v>244</v>
      </c>
      <c r="B100" s="70" t="s">
        <v>247</v>
      </c>
      <c r="C100" s="71" t="s">
        <v>409</v>
      </c>
      <c r="D100" s="84"/>
      <c r="E100" s="143">
        <v>0.53707324749979923</v>
      </c>
      <c r="F100" s="143">
        <v>25.411465151346011</v>
      </c>
      <c r="G100" s="143" t="s">
        <v>430</v>
      </c>
      <c r="H100" s="143">
        <v>29.86179949365545</v>
      </c>
      <c r="I100" s="143">
        <v>0.29714908605784007</v>
      </c>
      <c r="J100" s="143">
        <v>0.45010136211656804</v>
      </c>
      <c r="K100" s="143">
        <v>0.98826087099208382</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5624.4989999999998</v>
      </c>
      <c r="AL100" s="146" t="s">
        <v>246</v>
      </c>
    </row>
    <row r="101" spans="1:38" s="2" customFormat="1" ht="26.25" customHeight="1" thickBot="1" x14ac:dyDescent="0.25">
      <c r="A101" s="70" t="s">
        <v>244</v>
      </c>
      <c r="B101" s="70" t="s">
        <v>248</v>
      </c>
      <c r="C101" s="71" t="s">
        <v>249</v>
      </c>
      <c r="D101" s="84"/>
      <c r="E101" s="143">
        <v>4.8644521589722309E-2</v>
      </c>
      <c r="F101" s="143">
        <v>0.35962993774726276</v>
      </c>
      <c r="G101" s="143" t="s">
        <v>430</v>
      </c>
      <c r="H101" s="143">
        <v>1.1278407609385397</v>
      </c>
      <c r="I101" s="143">
        <v>8.7338192179863012E-3</v>
      </c>
      <c r="J101" s="143">
        <v>2.6201457653958905E-2</v>
      </c>
      <c r="K101" s="143">
        <v>6.113673452590411E-2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4869.6734999999999</v>
      </c>
      <c r="AL101" s="146" t="s">
        <v>246</v>
      </c>
    </row>
    <row r="102" spans="1:38" s="2" customFormat="1" ht="26.25" customHeight="1" thickBot="1" x14ac:dyDescent="0.25">
      <c r="A102" s="70" t="s">
        <v>244</v>
      </c>
      <c r="B102" s="70" t="s">
        <v>250</v>
      </c>
      <c r="C102" s="71" t="s">
        <v>387</v>
      </c>
      <c r="D102" s="84"/>
      <c r="E102" s="143">
        <v>2.1869275103999996E-3</v>
      </c>
      <c r="F102" s="143">
        <v>2.3908903205815402</v>
      </c>
      <c r="G102" s="143" t="s">
        <v>430</v>
      </c>
      <c r="H102" s="143">
        <v>4.5417693574382394</v>
      </c>
      <c r="I102" s="143">
        <v>7.7629000000000014E-3</v>
      </c>
      <c r="J102" s="143">
        <v>0.17565099999999997</v>
      </c>
      <c r="K102" s="143">
        <v>1.201125</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1505.75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1.5440026565263637E-3</v>
      </c>
      <c r="F104" s="143">
        <v>1.7155347936544647E-3</v>
      </c>
      <c r="G104" s="143" t="s">
        <v>430</v>
      </c>
      <c r="H104" s="143">
        <v>2.1129965831314497E-2</v>
      </c>
      <c r="I104" s="143">
        <v>2.3398303561643838E-5</v>
      </c>
      <c r="J104" s="143">
        <v>7.0194910684931517E-5</v>
      </c>
      <c r="K104" s="143">
        <v>1.6378812493150687E-4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10.8</v>
      </c>
      <c r="AL104" s="146" t="s">
        <v>246</v>
      </c>
    </row>
    <row r="105" spans="1:38" s="2" customFormat="1" ht="26.25" customHeight="1" thickBot="1" x14ac:dyDescent="0.25">
      <c r="A105" s="70" t="s">
        <v>244</v>
      </c>
      <c r="B105" s="70" t="s">
        <v>255</v>
      </c>
      <c r="C105" s="71" t="s">
        <v>256</v>
      </c>
      <c r="D105" s="84"/>
      <c r="E105" s="143">
        <v>3.3941479394288224E-2</v>
      </c>
      <c r="F105" s="143">
        <v>0.171624713247058</v>
      </c>
      <c r="G105" s="143" t="s">
        <v>430</v>
      </c>
      <c r="H105" s="143">
        <v>0.79520563327305216</v>
      </c>
      <c r="I105" s="143">
        <v>6.4277260273972606E-3</v>
      </c>
      <c r="J105" s="143">
        <v>1.0100712328767122E-2</v>
      </c>
      <c r="K105" s="143">
        <v>2.2037917808219173E-2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93.1</v>
      </c>
      <c r="AL105" s="146" t="s">
        <v>246</v>
      </c>
    </row>
    <row r="106" spans="1:38" s="2" customFormat="1" ht="26.25" customHeight="1" thickBot="1" x14ac:dyDescent="0.25">
      <c r="A106" s="70" t="s">
        <v>244</v>
      </c>
      <c r="B106" s="70" t="s">
        <v>257</v>
      </c>
      <c r="C106" s="71" t="s">
        <v>258</v>
      </c>
      <c r="D106" s="84"/>
      <c r="E106" s="143">
        <v>2.2122778533041091E-3</v>
      </c>
      <c r="F106" s="143">
        <v>8.9465841569488554E-3</v>
      </c>
      <c r="G106" s="143" t="s">
        <v>430</v>
      </c>
      <c r="H106" s="143">
        <v>5.1830852476297443E-2</v>
      </c>
      <c r="I106" s="143">
        <v>4.3890410958904113E-4</v>
      </c>
      <c r="J106" s="143">
        <v>7.0224657534246585E-4</v>
      </c>
      <c r="K106" s="143">
        <v>1.4922739726027398E-3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8.9</v>
      </c>
      <c r="AL106" s="146" t="s">
        <v>246</v>
      </c>
    </row>
    <row r="107" spans="1:38" s="2" customFormat="1" ht="26.25" customHeight="1" thickBot="1" x14ac:dyDescent="0.25">
      <c r="A107" s="70" t="s">
        <v>244</v>
      </c>
      <c r="B107" s="70" t="s">
        <v>259</v>
      </c>
      <c r="C107" s="71" t="s">
        <v>380</v>
      </c>
      <c r="D107" s="84"/>
      <c r="E107" s="143">
        <v>2.6856204858900487E-2</v>
      </c>
      <c r="F107" s="143">
        <v>0.53922000000000003</v>
      </c>
      <c r="G107" s="143" t="s">
        <v>430</v>
      </c>
      <c r="H107" s="143">
        <v>0.82866334093369343</v>
      </c>
      <c r="I107" s="143">
        <v>9.8040000000000002E-3</v>
      </c>
      <c r="J107" s="143">
        <v>0.13072</v>
      </c>
      <c r="K107" s="143">
        <v>0.62091999999999992</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3268</v>
      </c>
      <c r="AL107" s="146" t="s">
        <v>246</v>
      </c>
    </row>
    <row r="108" spans="1:38" s="2" customFormat="1" ht="26.25" customHeight="1" thickBot="1" x14ac:dyDescent="0.25">
      <c r="A108" s="70" t="s">
        <v>244</v>
      </c>
      <c r="B108" s="70" t="s">
        <v>260</v>
      </c>
      <c r="C108" s="71" t="s">
        <v>381</v>
      </c>
      <c r="D108" s="84"/>
      <c r="E108" s="143">
        <v>7.1773069528419844E-2</v>
      </c>
      <c r="F108" s="143">
        <v>1.3200373267200001</v>
      </c>
      <c r="G108" s="143" t="s">
        <v>430</v>
      </c>
      <c r="H108" s="143">
        <v>1.4824432790761306</v>
      </c>
      <c r="I108" s="143">
        <v>2.4445135680000001E-2</v>
      </c>
      <c r="J108" s="143">
        <v>0.24445135679999999</v>
      </c>
      <c r="K108" s="143">
        <v>0.48890271359999998</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12222.56784</v>
      </c>
      <c r="AL108" s="146" t="s">
        <v>246</v>
      </c>
    </row>
    <row r="109" spans="1:38" s="2" customFormat="1" ht="26.25" customHeight="1" thickBot="1" x14ac:dyDescent="0.25">
      <c r="A109" s="70" t="s">
        <v>244</v>
      </c>
      <c r="B109" s="70" t="s">
        <v>261</v>
      </c>
      <c r="C109" s="71" t="s">
        <v>382</v>
      </c>
      <c r="D109" s="84"/>
      <c r="E109" s="143">
        <v>2.8261623596544008E-2</v>
      </c>
      <c r="F109" s="143">
        <v>0.60182962037999999</v>
      </c>
      <c r="G109" s="143" t="s">
        <v>430</v>
      </c>
      <c r="H109" s="143">
        <v>0.81306517116211219</v>
      </c>
      <c r="I109" s="143">
        <v>2.4614708400000001E-2</v>
      </c>
      <c r="J109" s="143">
        <v>0.13538089619999999</v>
      </c>
      <c r="K109" s="143">
        <v>0.13538089619999999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1230.73542</v>
      </c>
      <c r="AL109" s="146" t="s">
        <v>246</v>
      </c>
    </row>
    <row r="110" spans="1:38" s="2" customFormat="1" ht="26.25" customHeight="1" thickBot="1" x14ac:dyDescent="0.25">
      <c r="A110" s="70" t="s">
        <v>244</v>
      </c>
      <c r="B110" s="70" t="s">
        <v>262</v>
      </c>
      <c r="C110" s="71" t="s">
        <v>383</v>
      </c>
      <c r="D110" s="84"/>
      <c r="E110" s="143">
        <v>4.3276177183490683E-3</v>
      </c>
      <c r="F110" s="143">
        <v>0.150454542</v>
      </c>
      <c r="G110" s="143" t="s">
        <v>430</v>
      </c>
      <c r="H110" s="143">
        <v>9.0399585669688545E-2</v>
      </c>
      <c r="I110" s="143">
        <v>6.2343533333333338E-3</v>
      </c>
      <c r="J110" s="143">
        <v>4.3882853333333346E-2</v>
      </c>
      <c r="K110" s="143">
        <v>4.3882853333333346E-2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307.67800000000005</v>
      </c>
      <c r="AL110" s="146" t="s">
        <v>246</v>
      </c>
    </row>
    <row r="111" spans="1:38" s="2" customFormat="1" ht="26.25" customHeight="1" thickBot="1" x14ac:dyDescent="0.25">
      <c r="A111" s="70" t="s">
        <v>244</v>
      </c>
      <c r="B111" s="70" t="s">
        <v>263</v>
      </c>
      <c r="C111" s="71" t="s">
        <v>377</v>
      </c>
      <c r="D111" s="84"/>
      <c r="E111" s="143">
        <v>6.3659902687100978E-3</v>
      </c>
      <c r="F111" s="143">
        <v>0.38372050000000002</v>
      </c>
      <c r="G111" s="143" t="s">
        <v>430</v>
      </c>
      <c r="H111" s="143">
        <v>0.28545374391594364</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198.76666666666665</v>
      </c>
      <c r="AL111" s="146" t="s">
        <v>246</v>
      </c>
    </row>
    <row r="112" spans="1:38" s="2" customFormat="1" ht="26.25" customHeight="1" thickBot="1" x14ac:dyDescent="0.25">
      <c r="A112" s="70" t="s">
        <v>264</v>
      </c>
      <c r="B112" s="70" t="s">
        <v>265</v>
      </c>
      <c r="C112" s="71" t="s">
        <v>266</v>
      </c>
      <c r="D112" s="72"/>
      <c r="E112" s="143">
        <v>12.694618334651073</v>
      </c>
      <c r="F112" s="143" t="s">
        <v>430</v>
      </c>
      <c r="G112" s="143" t="s">
        <v>430</v>
      </c>
      <c r="H112" s="143">
        <v>9.6804030250000004</v>
      </c>
      <c r="I112" s="143">
        <v>0.26577000000000001</v>
      </c>
      <c r="J112" s="143">
        <v>6.9100200000000003</v>
      </c>
      <c r="K112" s="143">
        <v>6.9100200000000003</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329942000</v>
      </c>
      <c r="AL112" s="146" t="s">
        <v>438</v>
      </c>
    </row>
    <row r="113" spans="1:38" s="2" customFormat="1" ht="26.25" customHeight="1" thickBot="1" x14ac:dyDescent="0.25">
      <c r="A113" s="70" t="s">
        <v>264</v>
      </c>
      <c r="B113" s="85" t="s">
        <v>267</v>
      </c>
      <c r="C113" s="86" t="s">
        <v>268</v>
      </c>
      <c r="D113" s="72"/>
      <c r="E113" s="143">
        <v>5.6961649697937711</v>
      </c>
      <c r="F113" s="143" t="s">
        <v>457</v>
      </c>
      <c r="G113" s="143" t="s">
        <v>430</v>
      </c>
      <c r="H113" s="143">
        <v>33.146089397117656</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148047307.36438909</v>
      </c>
      <c r="AL113" s="146" t="s">
        <v>451</v>
      </c>
    </row>
    <row r="114" spans="1:38" s="2" customFormat="1" ht="26.25" customHeight="1" thickBot="1" x14ac:dyDescent="0.25">
      <c r="A114" s="70" t="s">
        <v>264</v>
      </c>
      <c r="B114" s="85" t="s">
        <v>269</v>
      </c>
      <c r="C114" s="86" t="s">
        <v>388</v>
      </c>
      <c r="D114" s="72"/>
      <c r="E114" s="143">
        <v>8.983406058840665E-2</v>
      </c>
      <c r="F114" s="143" t="s">
        <v>457</v>
      </c>
      <c r="G114" s="143" t="s">
        <v>430</v>
      </c>
      <c r="H114" s="143">
        <v>0.30353050000000004</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2334850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298725703.41852045</v>
      </c>
      <c r="AL115" s="146" t="s">
        <v>453</v>
      </c>
    </row>
    <row r="116" spans="1:38" s="2" customFormat="1" ht="26.25" customHeight="1" thickBot="1" x14ac:dyDescent="0.25">
      <c r="A116" s="70" t="s">
        <v>264</v>
      </c>
      <c r="B116" s="70" t="s">
        <v>272</v>
      </c>
      <c r="C116" s="76" t="s">
        <v>410</v>
      </c>
      <c r="D116" s="72"/>
      <c r="E116" s="143">
        <v>11.493561873445294</v>
      </c>
      <c r="F116" s="143" t="s">
        <v>457</v>
      </c>
      <c r="G116" s="143" t="s">
        <v>430</v>
      </c>
      <c r="H116" s="143">
        <v>13.701668833211839</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5.5815960000000003E-3</v>
      </c>
      <c r="J119" s="143">
        <v>4.4652768000000002E-2</v>
      </c>
      <c r="K119" s="143">
        <v>0.13953989999999999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1395.3989999999999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1.0534E-2</v>
      </c>
      <c r="J120" s="143">
        <v>6.5837500000000007E-2</v>
      </c>
      <c r="K120" s="143">
        <v>0.26335000000000003</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2633.5</v>
      </c>
      <c r="AL120" s="146" t="s">
        <v>450</v>
      </c>
    </row>
    <row r="121" spans="1:38" s="2" customFormat="1" ht="26.25" customHeight="1" thickBot="1" x14ac:dyDescent="0.25">
      <c r="A121" s="70" t="s">
        <v>264</v>
      </c>
      <c r="B121" s="70" t="s">
        <v>280</v>
      </c>
      <c r="C121" s="76" t="s">
        <v>281</v>
      </c>
      <c r="D121" s="73"/>
      <c r="E121" s="143" t="s">
        <v>457</v>
      </c>
      <c r="F121" s="143">
        <v>0.67907375889703403</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2.1771993019441509</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0.45999921916767678</v>
      </c>
      <c r="G125" s="143" t="s">
        <v>430</v>
      </c>
      <c r="H125" s="143" t="s">
        <v>430</v>
      </c>
      <c r="I125" s="143">
        <v>2.107125537E-5</v>
      </c>
      <c r="J125" s="143">
        <v>1.3983651290999999E-4</v>
      </c>
      <c r="K125" s="143">
        <v>2.9563609806999998E-4</v>
      </c>
      <c r="L125" s="143" t="s">
        <v>457</v>
      </c>
      <c r="M125" s="143" t="s">
        <v>430</v>
      </c>
      <c r="N125" s="143" t="s">
        <v>430</v>
      </c>
      <c r="O125" s="143" t="s">
        <v>430</v>
      </c>
      <c r="P125" s="143">
        <v>2.1423378845387739E-2</v>
      </c>
      <c r="Q125" s="143" t="s">
        <v>430</v>
      </c>
      <c r="R125" s="143" t="s">
        <v>430</v>
      </c>
      <c r="S125" s="143" t="s">
        <v>430</v>
      </c>
      <c r="T125" s="143" t="s">
        <v>430</v>
      </c>
      <c r="U125" s="143" t="s">
        <v>430</v>
      </c>
      <c r="V125" s="143" t="s">
        <v>430</v>
      </c>
      <c r="W125" s="143">
        <v>7.4601565331136349E-2</v>
      </c>
      <c r="X125" s="143" t="s">
        <v>430</v>
      </c>
      <c r="Y125" s="143" t="s">
        <v>430</v>
      </c>
      <c r="Z125" s="143" t="s">
        <v>430</v>
      </c>
      <c r="AA125" s="143" t="s">
        <v>430</v>
      </c>
      <c r="AB125" s="143" t="s">
        <v>430</v>
      </c>
      <c r="AC125" s="143" t="s">
        <v>430</v>
      </c>
      <c r="AD125" s="143">
        <v>4.6407000871783316E-2</v>
      </c>
      <c r="AE125" s="149"/>
      <c r="AF125" s="145" t="s">
        <v>430</v>
      </c>
      <c r="AG125" s="145" t="s">
        <v>430</v>
      </c>
      <c r="AH125" s="145" t="s">
        <v>430</v>
      </c>
      <c r="AI125" s="145" t="s">
        <v>430</v>
      </c>
      <c r="AJ125" s="145" t="s">
        <v>430</v>
      </c>
      <c r="AK125" s="145">
        <v>638.52288999999996</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2.8912319999999998E-2</v>
      </c>
      <c r="I126" s="143" t="s">
        <v>457</v>
      </c>
      <c r="J126" s="143" t="s">
        <v>457</v>
      </c>
      <c r="K126" s="143" t="s">
        <v>457</v>
      </c>
      <c r="L126" s="143" t="s">
        <v>457</v>
      </c>
      <c r="M126" s="143">
        <v>6.7462080000000008E-2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1.1564039999999999E-2</v>
      </c>
      <c r="F129" s="143">
        <v>9.8360799999999998E-2</v>
      </c>
      <c r="G129" s="143">
        <v>6.24724E-4</v>
      </c>
      <c r="H129" s="143" t="s">
        <v>457</v>
      </c>
      <c r="I129" s="143">
        <v>5.3167999999999996E-5</v>
      </c>
      <c r="J129" s="143">
        <v>9.3043999999999999E-5</v>
      </c>
      <c r="K129" s="143">
        <v>1.3292000000000002E-4</v>
      </c>
      <c r="L129" s="143">
        <v>1.8608800000000001E-6</v>
      </c>
      <c r="M129" s="143">
        <v>9.3044000000000004E-4</v>
      </c>
      <c r="N129" s="143">
        <v>1.7279600000000003E-2</v>
      </c>
      <c r="O129" s="143">
        <v>1.3292E-3</v>
      </c>
      <c r="P129" s="143">
        <v>7.4435199999999999E-4</v>
      </c>
      <c r="Q129" s="143">
        <v>0.64095295767040383</v>
      </c>
      <c r="R129" s="143">
        <v>0.61938227614805708</v>
      </c>
      <c r="S129" s="143">
        <v>0.34172815235754872</v>
      </c>
      <c r="T129" s="143">
        <v>1.86088E-4</v>
      </c>
      <c r="U129" s="143" t="s">
        <v>445</v>
      </c>
      <c r="V129" s="143" t="s">
        <v>457</v>
      </c>
      <c r="W129" s="143">
        <v>1.25063436632E-2</v>
      </c>
      <c r="X129" s="143">
        <v>1.9937999999999999E-6</v>
      </c>
      <c r="Y129" s="143">
        <v>8.6398000000000015E-6</v>
      </c>
      <c r="Z129" s="143">
        <v>8.6398000000000015E-6</v>
      </c>
      <c r="AA129" s="143" t="s">
        <v>457</v>
      </c>
      <c r="AB129" s="143">
        <v>1.9273400000000004E-5</v>
      </c>
      <c r="AC129" s="143">
        <v>6.646E-3</v>
      </c>
      <c r="AD129" s="143">
        <v>1.0194964000000001E-2</v>
      </c>
      <c r="AE129" s="149"/>
      <c r="AF129" s="145" t="s">
        <v>430</v>
      </c>
      <c r="AG129" s="145" t="s">
        <v>430</v>
      </c>
      <c r="AH129" s="145" t="s">
        <v>430</v>
      </c>
      <c r="AI129" s="145" t="s">
        <v>430</v>
      </c>
      <c r="AJ129" s="145" t="s">
        <v>430</v>
      </c>
      <c r="AK129" s="145">
        <v>13.292</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4.112625E-3</v>
      </c>
      <c r="F133" s="143">
        <v>6.4804999999999987E-5</v>
      </c>
      <c r="G133" s="143">
        <v>5.6330500000000006E-4</v>
      </c>
      <c r="H133" s="143" t="s">
        <v>457</v>
      </c>
      <c r="I133" s="143">
        <v>1.7297950000000001E-4</v>
      </c>
      <c r="J133" s="143">
        <v>1.7297950000000001E-4</v>
      </c>
      <c r="K133" s="143">
        <v>1.922216E-4</v>
      </c>
      <c r="L133" s="143" t="s">
        <v>457</v>
      </c>
      <c r="M133" s="143">
        <v>6.979000000000001E-4</v>
      </c>
      <c r="N133" s="143">
        <v>1.4969954999999999E-4</v>
      </c>
      <c r="O133" s="143">
        <v>2.5074550000000002E-5</v>
      </c>
      <c r="P133" s="143">
        <v>7.4276500000000001E-3</v>
      </c>
      <c r="Q133" s="143">
        <v>6.7845850000000004E-5</v>
      </c>
      <c r="R133" s="143">
        <v>6.7596600000000009E-5</v>
      </c>
      <c r="S133" s="143">
        <v>6.1963550000000001E-5</v>
      </c>
      <c r="T133" s="143">
        <v>8.6390049999999995E-5</v>
      </c>
      <c r="U133" s="143">
        <v>9.8603299999999998E-5</v>
      </c>
      <c r="V133" s="143">
        <v>7.9819820000000003E-4</v>
      </c>
      <c r="W133" s="143">
        <v>1.3459499999999999E-4</v>
      </c>
      <c r="X133" s="143">
        <v>6.5801999999999996E-8</v>
      </c>
      <c r="Y133" s="143">
        <v>3.5941850000000004E-8</v>
      </c>
      <c r="Z133" s="143">
        <v>3.2103400000000001E-8</v>
      </c>
      <c r="AA133" s="143">
        <v>3.484515E-8</v>
      </c>
      <c r="AB133" s="143">
        <v>1.6869240000000001E-7</v>
      </c>
      <c r="AC133" s="143">
        <v>7.4774999999999993E-4</v>
      </c>
      <c r="AD133" s="143">
        <v>2.0438499999999998E-3</v>
      </c>
      <c r="AE133" s="149"/>
      <c r="AF133" s="145" t="s">
        <v>430</v>
      </c>
      <c r="AG133" s="145" t="s">
        <v>430</v>
      </c>
      <c r="AH133" s="145" t="s">
        <v>430</v>
      </c>
      <c r="AI133" s="145" t="s">
        <v>430</v>
      </c>
      <c r="AJ133" s="145" t="s">
        <v>430</v>
      </c>
      <c r="AK133" s="145">
        <v>4867.5</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0.49446719999999983</v>
      </c>
      <c r="X135" s="143">
        <v>1.4751604799999996E-4</v>
      </c>
      <c r="Y135" s="143">
        <v>6.6753071999999978E-4</v>
      </c>
      <c r="Z135" s="143">
        <v>6.6753071999999978E-4</v>
      </c>
      <c r="AA135" s="143" t="s">
        <v>457</v>
      </c>
      <c r="AB135" s="143">
        <v>1.4825774879999995E-3</v>
      </c>
      <c r="AC135" s="143" t="s">
        <v>457</v>
      </c>
      <c r="AD135" s="143">
        <v>0.84059423999999971</v>
      </c>
      <c r="AE135" s="149"/>
      <c r="AF135" s="145" t="s">
        <v>430</v>
      </c>
      <c r="AG135" s="145" t="s">
        <v>430</v>
      </c>
      <c r="AH135" s="145" t="s">
        <v>430</v>
      </c>
      <c r="AI135" s="145" t="s">
        <v>430</v>
      </c>
      <c r="AJ135" s="145" t="s">
        <v>430</v>
      </c>
      <c r="AK135" s="145">
        <v>1.6482239999999995</v>
      </c>
      <c r="AL135" s="146" t="s">
        <v>454</v>
      </c>
    </row>
    <row r="136" spans="1:38" s="2" customFormat="1" ht="26.25" customHeight="1" thickBot="1" x14ac:dyDescent="0.25">
      <c r="A136" s="70" t="s">
        <v>289</v>
      </c>
      <c r="B136" s="70" t="s">
        <v>314</v>
      </c>
      <c r="C136" s="71" t="s">
        <v>315</v>
      </c>
      <c r="D136" s="72"/>
      <c r="E136" s="143" t="s">
        <v>430</v>
      </c>
      <c r="F136" s="143">
        <v>5.7516204330000003E-3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0.35800484000000005</v>
      </c>
      <c r="J139" s="143">
        <v>0.35800484000000005</v>
      </c>
      <c r="K139" s="143">
        <v>0.35800484000000005</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4.0773103220018312</v>
      </c>
      <c r="X139" s="143">
        <v>1.3099763015147857E-2</v>
      </c>
      <c r="Y139" s="143">
        <v>1.5256818230915748E-2</v>
      </c>
      <c r="Z139" s="143">
        <v>5.2089697941281564E-3</v>
      </c>
      <c r="AA139" s="143">
        <v>9.1394660375299997E-4</v>
      </c>
      <c r="AB139" s="143">
        <v>3.4479497643944763E-2</v>
      </c>
      <c r="AC139" s="143" t="s">
        <v>457</v>
      </c>
      <c r="AD139" s="143">
        <v>4.3778903610182764</v>
      </c>
      <c r="AE139" s="149"/>
      <c r="AF139" s="145" t="s">
        <v>430</v>
      </c>
      <c r="AG139" s="145" t="s">
        <v>430</v>
      </c>
      <c r="AH139" s="145" t="s">
        <v>430</v>
      </c>
      <c r="AI139" s="145" t="s">
        <v>430</v>
      </c>
      <c r="AJ139" s="145" t="s">
        <v>430</v>
      </c>
      <c r="AK139" s="145">
        <v>2.0150000000000001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111.91465311705409</v>
      </c>
      <c r="F141" s="20">
        <f t="shared" ref="F141:AJ141" si="0">SUM(F14:F140)</f>
        <v>103.82149119959031</v>
      </c>
      <c r="G141" s="20">
        <f t="shared" si="0"/>
        <v>15.150779815653683</v>
      </c>
      <c r="H141" s="20">
        <f t="shared" si="0"/>
        <v>110.73289318391117</v>
      </c>
      <c r="I141" s="20">
        <f t="shared" si="0"/>
        <v>13.574174020375924</v>
      </c>
      <c r="J141" s="20">
        <f t="shared" si="0"/>
        <v>28.32366528355864</v>
      </c>
      <c r="K141" s="20">
        <f t="shared" si="0"/>
        <v>61.075548209402207</v>
      </c>
      <c r="L141" s="20">
        <f t="shared" si="0"/>
        <v>2.3487634783244435</v>
      </c>
      <c r="M141" s="20">
        <f t="shared" si="0"/>
        <v>108.37943938158669</v>
      </c>
      <c r="N141" s="20">
        <f t="shared" si="0"/>
        <v>5.5063468131786664</v>
      </c>
      <c r="O141" s="20">
        <f t="shared" si="0"/>
        <v>0.30720760513338063</v>
      </c>
      <c r="P141" s="20">
        <f t="shared" si="0"/>
        <v>0.35145096938260501</v>
      </c>
      <c r="Q141" s="20">
        <f t="shared" si="0"/>
        <v>1.273955072676286</v>
      </c>
      <c r="R141" s="20">
        <f>SUM(R14:R140)</f>
        <v>2.4823964030364039</v>
      </c>
      <c r="S141" s="20">
        <f t="shared" si="0"/>
        <v>19.950387388549917</v>
      </c>
      <c r="T141" s="20">
        <f t="shared" si="0"/>
        <v>8.3160740460073228</v>
      </c>
      <c r="U141" s="20">
        <f t="shared" si="0"/>
        <v>3.7536189328756313</v>
      </c>
      <c r="V141" s="20">
        <f t="shared" si="0"/>
        <v>20.260078703707205</v>
      </c>
      <c r="W141" s="20">
        <f t="shared" si="0"/>
        <v>22.015162464310247</v>
      </c>
      <c r="X141" s="20">
        <f t="shared" si="0"/>
        <v>4.2697571548340232</v>
      </c>
      <c r="Y141" s="20">
        <f t="shared" si="0"/>
        <v>6.3942379727837455</v>
      </c>
      <c r="Z141" s="20">
        <f t="shared" si="0"/>
        <v>2.4708473062188436</v>
      </c>
      <c r="AA141" s="20">
        <f t="shared" si="0"/>
        <v>2.1134663221101726</v>
      </c>
      <c r="AB141" s="20">
        <f t="shared" si="0"/>
        <v>15.248308755946786</v>
      </c>
      <c r="AC141" s="20">
        <f t="shared" si="0"/>
        <v>2.7203745750485795</v>
      </c>
      <c r="AD141" s="20">
        <f t="shared" si="0"/>
        <v>8.9303172048995734</v>
      </c>
      <c r="AE141" s="61"/>
      <c r="AF141" s="158">
        <f t="shared" si="0"/>
        <v>252990.4389197813</v>
      </c>
      <c r="AG141" s="158">
        <f t="shared" si="0"/>
        <v>92245.368788975378</v>
      </c>
      <c r="AH141" s="158">
        <f t="shared" si="0"/>
        <v>158419.63670902437</v>
      </c>
      <c r="AI141" s="158">
        <f t="shared" si="0"/>
        <v>14078.240095189904</v>
      </c>
      <c r="AJ141" s="158">
        <f t="shared" si="0"/>
        <v>1038.8</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14.12163407249823</v>
      </c>
      <c r="F143" s="12">
        <v>2.8519229763700449</v>
      </c>
      <c r="G143" s="12">
        <v>2.5062351469311163E-2</v>
      </c>
      <c r="H143" s="12">
        <v>0.8227790714988733</v>
      </c>
      <c r="I143" s="12">
        <v>0.50529387892608457</v>
      </c>
      <c r="J143" s="12">
        <v>0.50529387892608468</v>
      </c>
      <c r="K143" s="12">
        <v>0.50529387892608413</v>
      </c>
      <c r="L143" s="12">
        <v>0.40309286233145464</v>
      </c>
      <c r="M143" s="12">
        <v>47.033414471373149</v>
      </c>
      <c r="N143" s="12">
        <v>2.7593909768852974E-2</v>
      </c>
      <c r="O143" s="12">
        <v>2.5877470914599651E-4</v>
      </c>
      <c r="P143" s="12">
        <v>1.4746257416624536E-2</v>
      </c>
      <c r="Q143" s="12">
        <v>4.1607852426918428E-4</v>
      </c>
      <c r="R143" s="12">
        <v>1.58842629105014E-2</v>
      </c>
      <c r="S143" s="12">
        <v>1.0931143236469612E-2</v>
      </c>
      <c r="T143" s="12">
        <v>2.5571622469261162E-3</v>
      </c>
      <c r="U143" s="12">
        <v>3.1460763024637566E-4</v>
      </c>
      <c r="V143" s="12">
        <v>5.3585246623663346E-2</v>
      </c>
      <c r="W143" s="12">
        <v>0.98070670000000004</v>
      </c>
      <c r="X143" s="12">
        <v>4.4360475192000003E-2</v>
      </c>
      <c r="Y143" s="12">
        <v>4.9742126344600006E-2</v>
      </c>
      <c r="Z143" s="12">
        <v>3.86102335455E-2</v>
      </c>
      <c r="AA143" s="12">
        <v>4.3008884026600004E-2</v>
      </c>
      <c r="AB143" s="12">
        <v>0.17572171910870002</v>
      </c>
      <c r="AC143" s="12">
        <v>9.805847999999999E-4</v>
      </c>
      <c r="AD143" s="12">
        <v>2.6008189999999999E-4</v>
      </c>
      <c r="AE143" s="63"/>
      <c r="AF143" s="155">
        <v>92702.117989069739</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7.2397792197251416</v>
      </c>
      <c r="F144" s="12">
        <v>0.33752338295528916</v>
      </c>
      <c r="G144" s="12">
        <v>7.7815508071191987E-3</v>
      </c>
      <c r="H144" s="12">
        <v>1.4280936719617145E-2</v>
      </c>
      <c r="I144" s="12">
        <v>0.27740170035921863</v>
      </c>
      <c r="J144" s="12">
        <v>0.27740170035921863</v>
      </c>
      <c r="K144" s="12">
        <v>0.27740170035921857</v>
      </c>
      <c r="L144" s="12">
        <v>0.23065591229749763</v>
      </c>
      <c r="M144" s="12">
        <v>1.776724065291357</v>
      </c>
      <c r="N144" s="12">
        <v>2.9927739904896193E-4</v>
      </c>
      <c r="O144" s="12">
        <v>2.8007769862704454E-5</v>
      </c>
      <c r="P144" s="12">
        <v>2.9532176302203305E-3</v>
      </c>
      <c r="Q144" s="12">
        <v>5.5890691923598165E-5</v>
      </c>
      <c r="R144" s="12">
        <v>4.7267380355581869E-3</v>
      </c>
      <c r="S144" s="12">
        <v>3.1700386166169424E-3</v>
      </c>
      <c r="T144" s="12">
        <v>1.139037964779788E-4</v>
      </c>
      <c r="U144" s="12">
        <v>5.5765844121787442E-5</v>
      </c>
      <c r="V144" s="12">
        <v>1.0034106507867417E-2</v>
      </c>
      <c r="W144" s="12">
        <v>0.32968500000000001</v>
      </c>
      <c r="X144" s="12">
        <v>1.3654377081899999E-2</v>
      </c>
      <c r="Y144" s="12">
        <v>1.53023450812E-2</v>
      </c>
      <c r="Z144" s="12">
        <v>1.20061109E-2</v>
      </c>
      <c r="AA144" s="12">
        <v>1.2714092574900001E-2</v>
      </c>
      <c r="AB144" s="12">
        <v>5.3676925638E-2</v>
      </c>
      <c r="AC144" s="12">
        <v>3.287686E-4</v>
      </c>
      <c r="AD144" s="12">
        <v>6.3646900000000002E-5</v>
      </c>
      <c r="AE144" s="63"/>
      <c r="AF144" s="155">
        <v>23957.473803336976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12.365640867120627</v>
      </c>
      <c r="F145" s="12">
        <v>0.36857853669615459</v>
      </c>
      <c r="G145" s="12">
        <v>7.9804470638738852E-3</v>
      </c>
      <c r="H145" s="12">
        <v>1.5822830883889513E-2</v>
      </c>
      <c r="I145" s="12">
        <v>0.19596370076611513</v>
      </c>
      <c r="J145" s="12">
        <v>0.19596370076611519</v>
      </c>
      <c r="K145" s="12">
        <v>0.19596370076611547</v>
      </c>
      <c r="L145" s="12">
        <v>0.13509808996708297</v>
      </c>
      <c r="M145" s="12">
        <v>2.7231932342352438</v>
      </c>
      <c r="N145" s="12">
        <v>2.7852428428589527E-4</v>
      </c>
      <c r="O145" s="12">
        <v>2.8543858071484561E-5</v>
      </c>
      <c r="P145" s="12">
        <v>3.0231186445886611E-3</v>
      </c>
      <c r="Q145" s="12">
        <v>5.7067473655059518E-5</v>
      </c>
      <c r="R145" s="12">
        <v>4.846848703001414E-3</v>
      </c>
      <c r="S145" s="12">
        <v>3.2502954448617814E-3</v>
      </c>
      <c r="T145" s="12">
        <v>1.1447906960458238E-4</v>
      </c>
      <c r="U145" s="12">
        <v>5.7047231167149893E-5</v>
      </c>
      <c r="V145" s="12">
        <v>1.0267894335449692E-2</v>
      </c>
      <c r="W145" s="12">
        <v>0.17342400000000002</v>
      </c>
      <c r="X145" s="12">
        <v>2.9937747629999998E-3</v>
      </c>
      <c r="Y145" s="12">
        <v>1.81289693975E-2</v>
      </c>
      <c r="Z145" s="12">
        <v>2.0257875894899999E-2</v>
      </c>
      <c r="AA145" s="12">
        <v>4.6569829653000001E-3</v>
      </c>
      <c r="AB145" s="12">
        <v>4.6037603020699994E-2</v>
      </c>
      <c r="AC145" s="12">
        <v>1.568645E-4</v>
      </c>
      <c r="AD145" s="12">
        <v>3.1482000000000001E-5</v>
      </c>
      <c r="AE145" s="63"/>
      <c r="AF145" s="155">
        <v>24553.440444989592</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2.3784563124013922E-2</v>
      </c>
      <c r="F146" s="12">
        <v>0.14197230615933379</v>
      </c>
      <c r="G146" s="12">
        <v>4.0134418716729792E-5</v>
      </c>
      <c r="H146" s="12">
        <v>2.4036532071018595E-4</v>
      </c>
      <c r="I146" s="12">
        <v>3.545188384962233E-3</v>
      </c>
      <c r="J146" s="12">
        <v>3.5451883849622317E-3</v>
      </c>
      <c r="K146" s="12">
        <v>3.5451883849622317E-3</v>
      </c>
      <c r="L146" s="12">
        <v>5.2246256833276704E-4</v>
      </c>
      <c r="M146" s="12">
        <v>0.89628247472836686</v>
      </c>
      <c r="N146" s="12">
        <v>1.1555715829693799E-4</v>
      </c>
      <c r="O146" s="12">
        <v>6.1270384792222975E-5</v>
      </c>
      <c r="P146" s="12">
        <v>3.7557036387618016E-5</v>
      </c>
      <c r="Q146" s="12">
        <v>1.2950702202626902E-6</v>
      </c>
      <c r="R146" s="12">
        <v>2.8154175734291099E-4</v>
      </c>
      <c r="S146" s="12">
        <v>1.0325708863415028E-2</v>
      </c>
      <c r="T146" s="12">
        <v>4.3238048970210298E-4</v>
      </c>
      <c r="U146" s="12">
        <v>6.1005441789392351E-5</v>
      </c>
      <c r="V146" s="12">
        <v>6.1063247179461355E-3</v>
      </c>
      <c r="W146" s="12">
        <v>2.5967999999999998E-3</v>
      </c>
      <c r="X146" s="12">
        <v>3.9800017700000006E-5</v>
      </c>
      <c r="Y146" s="12">
        <v>5.2229696600000004E-5</v>
      </c>
      <c r="Z146" s="12">
        <v>3.0364217700000001E-5</v>
      </c>
      <c r="AA146" s="12">
        <v>5.8263127800000001E-5</v>
      </c>
      <c r="AB146" s="12">
        <v>1.806570598E-4</v>
      </c>
      <c r="AC146" s="12">
        <v>2.5965E-6</v>
      </c>
      <c r="AD146" s="12">
        <v>1.0717E-6</v>
      </c>
      <c r="AE146" s="63"/>
      <c r="AF146" s="155">
        <v>190.50415995506987</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2.0074888512020723</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0.50013150213626278</v>
      </c>
      <c r="J148" s="12">
        <v>0.9263175142499398</v>
      </c>
      <c r="K148" s="12">
        <v>1.2316144870691801</v>
      </c>
      <c r="L148" s="12">
        <v>0.22058215463409006</v>
      </c>
      <c r="M148" s="12" t="s">
        <v>430</v>
      </c>
      <c r="N148" s="12">
        <v>1.222115083670638</v>
      </c>
      <c r="O148" s="12">
        <v>5.765029982793022E-3</v>
      </c>
      <c r="P148" s="12">
        <v>3.974301828370895E-6</v>
      </c>
      <c r="Q148" s="12">
        <v>3.9743018283708963E-12</v>
      </c>
      <c r="R148" s="12">
        <v>0.45173985252638393</v>
      </c>
      <c r="S148" s="12">
        <v>9.8817432666641309</v>
      </c>
      <c r="T148" s="12">
        <v>7.2150479896913366E-2</v>
      </c>
      <c r="U148" s="12">
        <v>1.0049747761894115E-2</v>
      </c>
      <c r="V148" s="12">
        <v>3.9743018283708968</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51946.845939961015</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0.26722789304711403</v>
      </c>
      <c r="J149" s="12">
        <v>0.49050371683087279</v>
      </c>
      <c r="K149" s="12">
        <v>0.98100743366174559</v>
      </c>
      <c r="L149" s="12">
        <v>2.542967241488225E-2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51946.845939961015</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-46.04932714102921</v>
      </c>
      <c r="F151" s="13">
        <v>-55.200695358267225</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60.137653604051224</v>
      </c>
      <c r="F152" s="14">
        <f t="shared" ref="F152:AD152" si="1">F141 + F151 + IF(AND(OR($B$4="AT",$B$4="BE",$B$4="CH",$B$4="GB",$B$4="IE",$B$4="LT",$B$4="LU",$B$4="NL"),SUM(F143:F149)&gt;0),SUM(F143:F149)-SUM(F27:F33),0)</f>
        <v>48.376283601926183</v>
      </c>
      <c r="G152" s="14">
        <f t="shared" si="1"/>
        <v>15.144865882551185</v>
      </c>
      <c r="H152" s="14">
        <f t="shared" si="1"/>
        <v>110.69500859638622</v>
      </c>
      <c r="I152" s="14">
        <f t="shared" si="1"/>
        <v>13.298101032271525</v>
      </c>
      <c r="J152" s="14">
        <f t="shared" si="1"/>
        <v>27.958447242177758</v>
      </c>
      <c r="K152" s="14">
        <f t="shared" si="1"/>
        <v>60.602293558280138</v>
      </c>
      <c r="L152" s="14">
        <f t="shared" si="1"/>
        <v>2.1780969523353599</v>
      </c>
      <c r="M152" s="14">
        <f t="shared" si="1"/>
        <v>105.86473423786072</v>
      </c>
      <c r="N152" s="14">
        <f t="shared" si="1"/>
        <v>5.3355372098757288</v>
      </c>
      <c r="O152" s="14">
        <f t="shared" si="1"/>
        <v>0.30638501342604912</v>
      </c>
      <c r="P152" s="14">
        <f t="shared" si="1"/>
        <v>0.34904572682386187</v>
      </c>
      <c r="Q152" s="14">
        <f t="shared" si="1"/>
        <v>1.273905164619437</v>
      </c>
      <c r="R152" s="14">
        <f t="shared" si="1"/>
        <v>2.415960362074598</v>
      </c>
      <c r="S152" s="14">
        <f t="shared" si="1"/>
        <v>18.572963333862191</v>
      </c>
      <c r="T152" s="14">
        <f t="shared" si="1"/>
        <v>8.3059173359155345</v>
      </c>
      <c r="U152" s="14">
        <f t="shared" si="1"/>
        <v>3.7522064808303361</v>
      </c>
      <c r="V152" s="14">
        <f t="shared" si="1"/>
        <v>19.711405644195199</v>
      </c>
      <c r="W152" s="14">
        <f t="shared" si="1"/>
        <v>21.780055864310249</v>
      </c>
      <c r="X152" s="14">
        <f t="shared" si="1"/>
        <v>4.2597189461164229</v>
      </c>
      <c r="Y152" s="14">
        <f t="shared" si="1"/>
        <v>6.3803468599501452</v>
      </c>
      <c r="Z152" s="14">
        <f t="shared" si="1"/>
        <v>2.4588836512263437</v>
      </c>
      <c r="AA152" s="14">
        <f t="shared" si="1"/>
        <v>2.1037307165054728</v>
      </c>
      <c r="AB152" s="14">
        <f t="shared" si="1"/>
        <v>15.202680173798386</v>
      </c>
      <c r="AC152" s="14">
        <f t="shared" si="1"/>
        <v>2.7201426028485796</v>
      </c>
      <c r="AD152" s="14">
        <f t="shared" si="1"/>
        <v>8.9302710945995738</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-46.04932714102921</v>
      </c>
      <c r="F153" s="13">
        <v>-55.200695358267225</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60.137653604051224</v>
      </c>
      <c r="F154" s="14">
        <f>F141 + F153 - IF(OR($B$6=2005,$B$6&gt;=2020),SUM(F99:F122),0) + IF(AND(OR($B$4="AT",$B$4="BE",$B$4="CH",$B$4="GB",$B$4="IE",$B$4="LT",$B$4="LU",$B$4="NL"),SUM(F143:F149)&gt;0),SUM(F143:F149)-SUM(F27:F33),0)</f>
        <v>48.376283601926183</v>
      </c>
      <c r="G154" s="14">
        <f>G141 + G153 + IF(AND(OR($B$4="AT",$B$4="BE",$B$4="CH",$B$4="GB",$B$4="IE",$B$4="LT",$B$4="LU",$B$4="NL"),SUM(G143:G149)&gt;0),SUM(G143:G149)-SUM(G27:G33),0)</f>
        <v>15.144865882551185</v>
      </c>
      <c r="H154" s="14">
        <f t="shared" ref="H154:AD154" si="2">H141 + H153 + IF(AND(OR($B$4="AT",$B$4="BE",$B$4="CH",$B$4="GB",$B$4="IE",$B$4="LT",$B$4="LU",$B$4="NL"),SUM(H143:H149)&gt;0),SUM(H143:H149)-SUM(H27:H33),0)</f>
        <v>110.69500859638622</v>
      </c>
      <c r="I154" s="14">
        <f t="shared" si="2"/>
        <v>13.298101032271525</v>
      </c>
      <c r="J154" s="14">
        <f t="shared" si="2"/>
        <v>27.958447242177758</v>
      </c>
      <c r="K154" s="14">
        <f t="shared" si="2"/>
        <v>60.602293558280138</v>
      </c>
      <c r="L154" s="14">
        <f t="shared" si="2"/>
        <v>2.1780969523353599</v>
      </c>
      <c r="M154" s="14">
        <f t="shared" si="2"/>
        <v>105.86473423786072</v>
      </c>
      <c r="N154" s="14">
        <f t="shared" si="2"/>
        <v>5.3355372098757288</v>
      </c>
      <c r="O154" s="14">
        <f t="shared" si="2"/>
        <v>0.30638501342604912</v>
      </c>
      <c r="P154" s="14">
        <f t="shared" si="2"/>
        <v>0.34904572682386187</v>
      </c>
      <c r="Q154" s="14">
        <f t="shared" si="2"/>
        <v>1.273905164619437</v>
      </c>
      <c r="R154" s="14">
        <f t="shared" si="2"/>
        <v>2.415960362074598</v>
      </c>
      <c r="S154" s="14">
        <f t="shared" si="2"/>
        <v>18.572963333862191</v>
      </c>
      <c r="T154" s="14">
        <f t="shared" si="2"/>
        <v>8.3059173359155345</v>
      </c>
      <c r="U154" s="14">
        <f t="shared" si="2"/>
        <v>3.7522064808303361</v>
      </c>
      <c r="V154" s="14">
        <f t="shared" si="2"/>
        <v>19.711405644195199</v>
      </c>
      <c r="W154" s="14">
        <f t="shared" si="2"/>
        <v>21.780055864310249</v>
      </c>
      <c r="X154" s="14">
        <f t="shared" si="2"/>
        <v>4.2597189461164229</v>
      </c>
      <c r="Y154" s="14">
        <f t="shared" si="2"/>
        <v>6.3803468599501452</v>
      </c>
      <c r="Z154" s="14">
        <f t="shared" si="2"/>
        <v>2.4588836512263437</v>
      </c>
      <c r="AA154" s="14">
        <f t="shared" si="2"/>
        <v>2.1037307165054728</v>
      </c>
      <c r="AB154" s="14">
        <f t="shared" si="2"/>
        <v>15.202680173798386</v>
      </c>
      <c r="AC154" s="14">
        <f t="shared" si="2"/>
        <v>2.7201426028485796</v>
      </c>
      <c r="AD154" s="14">
        <f t="shared" si="2"/>
        <v>8.9302710945995738</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9.9560348982115237</v>
      </c>
      <c r="F157" s="150">
        <v>0.29463111341333303</v>
      </c>
      <c r="G157" s="150">
        <v>0.59617318119180573</v>
      </c>
      <c r="H157" s="150" t="s">
        <v>457</v>
      </c>
      <c r="I157" s="150">
        <v>9.9233377042015458E-2</v>
      </c>
      <c r="J157" s="150">
        <v>9.9233377042015458E-2</v>
      </c>
      <c r="K157" s="150">
        <v>9.9233377042015458E-2</v>
      </c>
      <c r="L157" s="150">
        <v>4.7632020980167417E-2</v>
      </c>
      <c r="M157" s="150">
        <v>2.3599632559479358</v>
      </c>
      <c r="N157" s="150">
        <v>2.503902807466147E-3</v>
      </c>
      <c r="O157" s="150">
        <v>1.8779271055996102E-4</v>
      </c>
      <c r="P157" s="150">
        <v>3.7558542111992199E-3</v>
      </c>
      <c r="Q157" s="150">
        <v>9.3896355279980497E-4</v>
      </c>
      <c r="R157" s="150">
        <v>6.2597570186653673E-3</v>
      </c>
      <c r="S157" s="150">
        <v>6.8857327205319036E-3</v>
      </c>
      <c r="T157" s="150">
        <v>2.5039028074661467E-4</v>
      </c>
      <c r="U157" s="150">
        <v>3.4428663602659518E-3</v>
      </c>
      <c r="V157" s="150">
        <v>0.90766476770647819</v>
      </c>
      <c r="W157" s="150" t="s">
        <v>457</v>
      </c>
      <c r="X157" s="150" t="s">
        <v>457</v>
      </c>
      <c r="Y157" s="150" t="s">
        <v>457</v>
      </c>
      <c r="Z157" s="150" t="s">
        <v>457</v>
      </c>
      <c r="AA157" s="150" t="s">
        <v>457</v>
      </c>
      <c r="AB157" s="150" t="s">
        <v>457</v>
      </c>
      <c r="AC157" s="150" t="s">
        <v>457</v>
      </c>
      <c r="AD157" s="150" t="s">
        <v>457</v>
      </c>
      <c r="AE157" s="151"/>
      <c r="AF157" s="152">
        <v>31298.785093326835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4.822374642300703E-2</v>
      </c>
      <c r="F158" s="150">
        <v>2.2705362877633974E-3</v>
      </c>
      <c r="G158" s="150">
        <v>2.761505665325E-3</v>
      </c>
      <c r="H158" s="150" t="s">
        <v>457</v>
      </c>
      <c r="I158" s="150">
        <v>2.8323719141810564E-4</v>
      </c>
      <c r="J158" s="150">
        <v>2.8323719141810564E-4</v>
      </c>
      <c r="K158" s="150">
        <v>2.8323719141810564E-4</v>
      </c>
      <c r="L158" s="150">
        <v>1.3595385188069071E-4</v>
      </c>
      <c r="M158" s="150">
        <v>7.8403211142743109E-2</v>
      </c>
      <c r="N158" s="150">
        <v>1.1616666576180066E-5</v>
      </c>
      <c r="O158" s="150">
        <v>8.7124999321350492E-7</v>
      </c>
      <c r="P158" s="150">
        <v>1.7424999864270099E-5</v>
      </c>
      <c r="Q158" s="150">
        <v>4.3562499660675247E-6</v>
      </c>
      <c r="R158" s="150">
        <v>2.9041666440450167E-5</v>
      </c>
      <c r="S158" s="150">
        <v>3.1945833084495187E-5</v>
      </c>
      <c r="T158" s="150">
        <v>1.1616666576180068E-6</v>
      </c>
      <c r="U158" s="150">
        <v>1.5972916542247594E-5</v>
      </c>
      <c r="V158" s="150">
        <v>4.2110416338652741E-3</v>
      </c>
      <c r="W158" s="150" t="s">
        <v>457</v>
      </c>
      <c r="X158" s="150" t="s">
        <v>457</v>
      </c>
      <c r="Y158" s="150" t="s">
        <v>457</v>
      </c>
      <c r="Z158" s="150" t="s">
        <v>457</v>
      </c>
      <c r="AA158" s="150" t="s">
        <v>457</v>
      </c>
      <c r="AB158" s="150" t="s">
        <v>457</v>
      </c>
      <c r="AC158" s="150" t="s">
        <v>457</v>
      </c>
      <c r="AD158" s="150" t="s">
        <v>457</v>
      </c>
      <c r="AE158" s="151"/>
      <c r="AF158" s="154">
        <v>145.20833220225083</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12.175233858542871</v>
      </c>
      <c r="F159" s="150">
        <v>0.43249908676662319</v>
      </c>
      <c r="G159" s="150">
        <v>0.50718922017107892</v>
      </c>
      <c r="H159" s="150" t="s">
        <v>457</v>
      </c>
      <c r="I159" s="150">
        <v>0.27499831386353757</v>
      </c>
      <c r="J159" s="150">
        <v>0.29740569859067489</v>
      </c>
      <c r="K159" s="150">
        <v>0.29740569859067489</v>
      </c>
      <c r="L159" s="150">
        <v>7.5911989710001862E-2</v>
      </c>
      <c r="M159" s="150">
        <v>1.1466865856273671</v>
      </c>
      <c r="N159" s="150">
        <v>9.8245833919543384E-3</v>
      </c>
      <c r="O159" s="150">
        <v>9.6223566609125195E-3</v>
      </c>
      <c r="P159" s="150">
        <v>3.1378486626385833E-3</v>
      </c>
      <c r="Q159" s="150">
        <v>9.8245833919543384E-3</v>
      </c>
      <c r="R159" s="150">
        <v>1.1267457294455826E-2</v>
      </c>
      <c r="S159" s="150">
        <v>5.1575277844521407E-2</v>
      </c>
      <c r="T159" s="150">
        <v>0.75476995038618178</v>
      </c>
      <c r="U159" s="150">
        <v>4.2573189999913011E-2</v>
      </c>
      <c r="V159" s="150">
        <v>5.568766803894902E-2</v>
      </c>
      <c r="W159" s="150">
        <v>2.4844395710250204E-2</v>
      </c>
      <c r="X159" s="150" t="s">
        <v>457</v>
      </c>
      <c r="Y159" s="150" t="s">
        <v>457</v>
      </c>
      <c r="Z159" s="150" t="s">
        <v>457</v>
      </c>
      <c r="AA159" s="150" t="s">
        <v>457</v>
      </c>
      <c r="AB159" s="150" t="s">
        <v>457</v>
      </c>
      <c r="AC159" s="150" t="s">
        <v>457</v>
      </c>
      <c r="AD159" s="150">
        <v>1.1138099884481745E-2</v>
      </c>
      <c r="AE159" s="151"/>
      <c r="AF159" s="154">
        <v>6682.2977334388215</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0.2290818327619826</v>
      </c>
      <c r="X163" s="25">
        <v>1.6493891958862748</v>
      </c>
      <c r="Y163" s="25">
        <v>1.0766846139813182</v>
      </c>
      <c r="Z163" s="25">
        <v>0.52688821535256003</v>
      </c>
      <c r="AA163" s="25">
        <v>0.61852094845735295</v>
      </c>
      <c r="AB163" s="25">
        <v>3.871482973677506</v>
      </c>
      <c r="AC163" s="25" t="s">
        <v>457</v>
      </c>
      <c r="AD163" s="25">
        <v>6.6433731500974938E-2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BB54-915C-429E-9BBF-6D0139645C8C}">
  <dimension ref="A1:AL170"/>
  <sheetViews>
    <sheetView zoomScale="80" zoomScaleNormal="80" workbookViewId="0">
      <pane xSplit="4" ySplit="13" topLeftCell="E149" activePane="bottomRight" state="frozen"/>
      <selection pane="topRight" activeCell="E1" sqref="E1"/>
      <selection pane="bottomLeft" activeCell="A14" sqref="A14"/>
      <selection pane="bottomRight" activeCell="H158" sqref="H15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2016</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8.3070376159746306</v>
      </c>
      <c r="F14" s="143">
        <v>0.30404655378729539</v>
      </c>
      <c r="G14" s="143">
        <v>3.9572391800000002</v>
      </c>
      <c r="H14" s="143" t="s">
        <v>457</v>
      </c>
      <c r="I14" s="143">
        <v>0.43974957594852293</v>
      </c>
      <c r="J14" s="143">
        <v>0.67323104505107756</v>
      </c>
      <c r="K14" s="143">
        <v>0.81508142352715018</v>
      </c>
      <c r="L14" s="143">
        <v>1.0107708672989192E-2</v>
      </c>
      <c r="M14" s="143">
        <v>18.252269681280964</v>
      </c>
      <c r="N14" s="143">
        <v>0.51831598002280155</v>
      </c>
      <c r="O14" s="143">
        <v>6.5322756176320926E-2</v>
      </c>
      <c r="P14" s="143">
        <v>0.11171803448476207</v>
      </c>
      <c r="Q14" s="143">
        <v>0.50929194237540121</v>
      </c>
      <c r="R14" s="143">
        <v>0.31406253631932668</v>
      </c>
      <c r="S14" s="143">
        <v>0.54307909331812942</v>
      </c>
      <c r="T14" s="143">
        <v>0.89473860247689929</v>
      </c>
      <c r="U14" s="143">
        <v>1.5656037581391997</v>
      </c>
      <c r="V14" s="143">
        <v>1.4826594994134479</v>
      </c>
      <c r="W14" s="143">
        <v>0.51804564916482942</v>
      </c>
      <c r="X14" s="143">
        <v>9.8161860255274904E-5</v>
      </c>
      <c r="Y14" s="143">
        <v>2.5646452394297542E-3</v>
      </c>
      <c r="Z14" s="143">
        <v>2.0272711611284923E-3</v>
      </c>
      <c r="AA14" s="143">
        <v>1.6867224671273667E-4</v>
      </c>
      <c r="AB14" s="143">
        <v>4.8587505075262582E-3</v>
      </c>
      <c r="AC14" s="143">
        <v>0.45860276561230673</v>
      </c>
      <c r="AD14" s="143">
        <v>2.2165224216427046E-4</v>
      </c>
      <c r="AE14" s="149"/>
      <c r="AF14" s="145">
        <v>2645.4785387198535</v>
      </c>
      <c r="AG14" s="145">
        <v>67581.852543612767</v>
      </c>
      <c r="AH14" s="145">
        <v>88257.255123061623</v>
      </c>
      <c r="AI14" s="145">
        <v>4639.4978816704097</v>
      </c>
      <c r="AJ14" s="145">
        <v>1044.68</v>
      </c>
      <c r="AK14" s="145" t="s">
        <v>430</v>
      </c>
      <c r="AL14" s="146" t="s">
        <v>50</v>
      </c>
    </row>
    <row r="15" spans="1:38" s="1" customFormat="1" ht="26.25" customHeight="1" thickBot="1" x14ac:dyDescent="0.25">
      <c r="A15" s="70" t="s">
        <v>54</v>
      </c>
      <c r="B15" s="70" t="s">
        <v>55</v>
      </c>
      <c r="C15" s="71" t="s">
        <v>56</v>
      </c>
      <c r="D15" s="72"/>
      <c r="E15" s="143">
        <v>0.31547500000000001</v>
      </c>
      <c r="F15" s="143">
        <v>1.5844668203144036E-2</v>
      </c>
      <c r="G15" s="143">
        <v>1.9894999999999996E-2</v>
      </c>
      <c r="H15" s="143" t="s">
        <v>457</v>
      </c>
      <c r="I15" s="143">
        <v>5.4700279141563753E-3</v>
      </c>
      <c r="J15" s="143">
        <v>5.4875838807534865E-3</v>
      </c>
      <c r="K15" s="143">
        <v>5.5110691539882687E-3</v>
      </c>
      <c r="L15" s="143">
        <v>8.080620420187044E-4</v>
      </c>
      <c r="M15" s="143">
        <v>2.4527E-2</v>
      </c>
      <c r="N15" s="143">
        <v>6.9323160032131233E-3</v>
      </c>
      <c r="O15" s="143">
        <v>2.7598481134673033E-3</v>
      </c>
      <c r="P15" s="143">
        <v>5.6984813986392553E-4</v>
      </c>
      <c r="Q15" s="143">
        <v>1.8126639512709754E-3</v>
      </c>
      <c r="R15" s="143">
        <v>1.0572667191228029E-2</v>
      </c>
      <c r="S15" s="143">
        <v>8.5766710609877349E-3</v>
      </c>
      <c r="T15" s="143">
        <v>1.388688508894759E-2</v>
      </c>
      <c r="U15" s="143">
        <v>1.6936613770149448E-3</v>
      </c>
      <c r="V15" s="143">
        <v>9.8303900994101079E-2</v>
      </c>
      <c r="W15" s="143">
        <v>1.1461803023842599E-3</v>
      </c>
      <c r="X15" s="143">
        <v>3.8582603818828711E-6</v>
      </c>
      <c r="Y15" s="143">
        <v>6.3135169943218558E-6</v>
      </c>
      <c r="Z15" s="143">
        <v>4.351624331008651E-6</v>
      </c>
      <c r="AA15" s="143">
        <v>4.4017842355718273E-6</v>
      </c>
      <c r="AB15" s="143">
        <v>1.8925185942785206E-5</v>
      </c>
      <c r="AC15" s="143" t="s">
        <v>430</v>
      </c>
      <c r="AD15" s="143">
        <v>1.6737187406128888E-4</v>
      </c>
      <c r="AE15" s="149"/>
      <c r="AF15" s="145">
        <v>3888.2179572106843</v>
      </c>
      <c r="AG15" s="145" t="s">
        <v>445</v>
      </c>
      <c r="AH15" s="145">
        <v>2258.5486658548966</v>
      </c>
      <c r="AI15" s="145" t="s">
        <v>445</v>
      </c>
      <c r="AJ15" s="145" t="s">
        <v>445</v>
      </c>
      <c r="AK15" s="145" t="s">
        <v>430</v>
      </c>
      <c r="AL15" s="146" t="s">
        <v>50</v>
      </c>
    </row>
    <row r="16" spans="1:38" s="1" customFormat="1" ht="26.25" customHeight="1" thickBot="1" x14ac:dyDescent="0.25">
      <c r="A16" s="70" t="s">
        <v>54</v>
      </c>
      <c r="B16" s="70" t="s">
        <v>57</v>
      </c>
      <c r="C16" s="71" t="s">
        <v>58</v>
      </c>
      <c r="D16" s="72"/>
      <c r="E16" s="143">
        <v>0.31813901423349628</v>
      </c>
      <c r="F16" s="143">
        <v>2.0231049910819769E-3</v>
      </c>
      <c r="G16" s="143">
        <v>0.24518765041494123</v>
      </c>
      <c r="H16" s="143" t="s">
        <v>457</v>
      </c>
      <c r="I16" s="143">
        <v>4.7694163831738016E-2</v>
      </c>
      <c r="J16" s="143">
        <v>6.8334037265096334E-2</v>
      </c>
      <c r="K16" s="143">
        <v>7.0951966309620015E-2</v>
      </c>
      <c r="L16" s="143">
        <v>1.4737262205272786E-5</v>
      </c>
      <c r="M16" s="143">
        <v>8.5856554683888572E-2</v>
      </c>
      <c r="N16" s="143">
        <v>2.4298948155076199E-2</v>
      </c>
      <c r="O16" s="143">
        <v>1.3777603514794801E-3</v>
      </c>
      <c r="P16" s="143">
        <v>2.5763161098146598E-2</v>
      </c>
      <c r="Q16" s="143">
        <v>9.4586705910188005E-3</v>
      </c>
      <c r="R16" s="143">
        <v>5.05657440673816E-3</v>
      </c>
      <c r="S16" s="143">
        <v>2.1559267808407202E-2</v>
      </c>
      <c r="T16" s="143">
        <v>7.7522421539929593E-3</v>
      </c>
      <c r="U16" s="143">
        <v>2.4903167028799199E-3</v>
      </c>
      <c r="V16" s="143">
        <v>3.96027090312688E-2</v>
      </c>
      <c r="W16" s="143">
        <v>2.266414122277666E-2</v>
      </c>
      <c r="X16" s="143">
        <v>5.5865146056802828E-7</v>
      </c>
      <c r="Y16" s="143">
        <v>6.2060274912858866E-7</v>
      </c>
      <c r="Z16" s="143">
        <v>4.5075043958769913E-7</v>
      </c>
      <c r="AA16" s="143">
        <v>5.3559552157589512E-7</v>
      </c>
      <c r="AB16" s="143">
        <v>2.1656001708602111E-6</v>
      </c>
      <c r="AC16" s="143">
        <v>2.7811779657199996E-9</v>
      </c>
      <c r="AD16" s="143">
        <v>1.6434233433800001E-9</v>
      </c>
      <c r="AE16" s="149"/>
      <c r="AF16" s="145">
        <v>12.648288451299997</v>
      </c>
      <c r="AG16" s="145">
        <v>858.7298975448</v>
      </c>
      <c r="AH16" s="145">
        <v>510.00093934042184</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1.7813368428029887E-6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1.175099579875323</v>
      </c>
      <c r="F18" s="143">
        <v>0.56908082715781838</v>
      </c>
      <c r="G18" s="143">
        <v>1.2835636349367676E-2</v>
      </c>
      <c r="H18" s="143" t="s">
        <v>445</v>
      </c>
      <c r="I18" s="143">
        <v>2.1383184886512415E-2</v>
      </c>
      <c r="J18" s="143">
        <v>2.2027928055824854E-2</v>
      </c>
      <c r="K18" s="143">
        <v>2.280161985899979E-2</v>
      </c>
      <c r="L18" s="143">
        <v>1.9617066740006501E-3</v>
      </c>
      <c r="M18" s="143">
        <v>0.7210687663873957</v>
      </c>
      <c r="N18" s="143">
        <v>2.063178410867761E-3</v>
      </c>
      <c r="O18" s="143">
        <v>3.8684612173396371E-5</v>
      </c>
      <c r="P18" s="143">
        <v>1.3244270524608207E-2</v>
      </c>
      <c r="Q18" s="143">
        <v>1.2895107993468363E-4</v>
      </c>
      <c r="R18" s="143">
        <v>1.6505428314292411E-3</v>
      </c>
      <c r="S18" s="143">
        <v>9.2843022740779588E-4</v>
      </c>
      <c r="T18" s="143">
        <v>3.3526645122236451E-2</v>
      </c>
      <c r="U18" s="143">
        <v>1.2896282108121929E-5</v>
      </c>
      <c r="V18" s="143">
        <v>1.0316069272269326E-3</v>
      </c>
      <c r="W18" s="143">
        <v>2.979742923299086E-4</v>
      </c>
      <c r="X18" s="143">
        <v>4.0762022653900845E-4</v>
      </c>
      <c r="Y18" s="143">
        <v>2.5892179584662361E-3</v>
      </c>
      <c r="Z18" s="143">
        <v>4.6765657259443627E-4</v>
      </c>
      <c r="AA18" s="143">
        <v>4.3734968409415298E-4</v>
      </c>
      <c r="AB18" s="143">
        <v>3.9018444416938337E-3</v>
      </c>
      <c r="AC18" s="143" t="s">
        <v>445</v>
      </c>
      <c r="AD18" s="143" t="s">
        <v>445</v>
      </c>
      <c r="AE18" s="149"/>
      <c r="AF18" s="145">
        <v>354.80672025176636</v>
      </c>
      <c r="AG18" s="145" t="s">
        <v>445</v>
      </c>
      <c r="AH18" s="145">
        <v>24460.721949227835</v>
      </c>
      <c r="AI18" s="145" t="s">
        <v>445</v>
      </c>
      <c r="AJ18" s="145" t="s">
        <v>445</v>
      </c>
      <c r="AK18" s="145" t="s">
        <v>430</v>
      </c>
      <c r="AL18" s="146" t="s">
        <v>50</v>
      </c>
    </row>
    <row r="19" spans="1:38" s="2" customFormat="1" ht="26.25" customHeight="1" thickBot="1" x14ac:dyDescent="0.25">
      <c r="A19" s="70" t="s">
        <v>54</v>
      </c>
      <c r="B19" s="70" t="s">
        <v>63</v>
      </c>
      <c r="C19" s="71" t="s">
        <v>64</v>
      </c>
      <c r="D19" s="72"/>
      <c r="E19" s="143">
        <v>0.36756495144301016</v>
      </c>
      <c r="F19" s="143">
        <v>9.2592168162017652E-2</v>
      </c>
      <c r="G19" s="143">
        <v>7.945682739102479E-2</v>
      </c>
      <c r="H19" s="143" t="s">
        <v>445</v>
      </c>
      <c r="I19" s="143">
        <v>1.9737848873192743E-2</v>
      </c>
      <c r="J19" s="143">
        <v>2.4873020152679684E-2</v>
      </c>
      <c r="K19" s="143">
        <v>3.1035225688064008E-2</v>
      </c>
      <c r="L19" s="143">
        <v>9.6014678705273037E-3</v>
      </c>
      <c r="M19" s="143">
        <v>0.14487845469190724</v>
      </c>
      <c r="N19" s="143">
        <v>1.6471919402255324E-2</v>
      </c>
      <c r="O19" s="143">
        <v>3.1133156559716169E-4</v>
      </c>
      <c r="P19" s="143">
        <v>2.0354767223568536E-3</v>
      </c>
      <c r="Q19" s="143">
        <v>1.3849552367801873E-3</v>
      </c>
      <c r="R19" s="143">
        <v>1.3192568203001336E-2</v>
      </c>
      <c r="S19" s="143">
        <v>7.4039525879641506E-3</v>
      </c>
      <c r="T19" s="143">
        <v>0.26707543626083569</v>
      </c>
      <c r="U19" s="143">
        <v>3.1029759450176229E-4</v>
      </c>
      <c r="V19" s="143">
        <v>1.0829097207623541E-2</v>
      </c>
      <c r="W19" s="143">
        <v>3.2990370588468986E-3</v>
      </c>
      <c r="X19" s="143">
        <v>4.5283961485611908E-3</v>
      </c>
      <c r="Y19" s="143">
        <v>2.5785222284061996E-2</v>
      </c>
      <c r="Z19" s="143">
        <v>5.6830890247363498E-3</v>
      </c>
      <c r="AA19" s="143">
        <v>5.4060979773803124E-3</v>
      </c>
      <c r="AB19" s="143">
        <v>4.1402805434739849E-2</v>
      </c>
      <c r="AC19" s="143" t="s">
        <v>445</v>
      </c>
      <c r="AD19" s="143" t="s">
        <v>445</v>
      </c>
      <c r="AE19" s="149"/>
      <c r="AF19" s="145">
        <v>1149.732247465266</v>
      </c>
      <c r="AG19" s="145" t="s">
        <v>445</v>
      </c>
      <c r="AH19" s="145">
        <v>3456.5118172601128</v>
      </c>
      <c r="AI19" s="145" t="s">
        <v>445</v>
      </c>
      <c r="AJ19" s="145" t="s">
        <v>445</v>
      </c>
      <c r="AK19" s="145" t="s">
        <v>430</v>
      </c>
      <c r="AL19" s="146" t="s">
        <v>50</v>
      </c>
    </row>
    <row r="20" spans="1:38" s="2" customFormat="1" ht="26.25" customHeight="1" thickBot="1" x14ac:dyDescent="0.25">
      <c r="A20" s="70" t="s">
        <v>54</v>
      </c>
      <c r="B20" s="70" t="s">
        <v>65</v>
      </c>
      <c r="C20" s="71" t="s">
        <v>66</v>
      </c>
      <c r="D20" s="72"/>
      <c r="E20" s="143">
        <v>2.1559497885499105E-2</v>
      </c>
      <c r="F20" s="143">
        <v>4.4673674909507469E-3</v>
      </c>
      <c r="G20" s="143">
        <v>6.2905935171144907E-3</v>
      </c>
      <c r="H20" s="143" t="s">
        <v>445</v>
      </c>
      <c r="I20" s="143">
        <v>1.8637591806944316E-3</v>
      </c>
      <c r="J20" s="143">
        <v>2.3935132096563677E-3</v>
      </c>
      <c r="K20" s="143">
        <v>3.029218044410691E-3</v>
      </c>
      <c r="L20" s="143">
        <v>9.8360828092646023E-4</v>
      </c>
      <c r="M20" s="143">
        <v>8.534898473338071E-3</v>
      </c>
      <c r="N20" s="143">
        <v>1.6968427384939915E-3</v>
      </c>
      <c r="O20" s="143">
        <v>3.1918592759008532E-5</v>
      </c>
      <c r="P20" s="143">
        <v>9.0605693354652315E-5</v>
      </c>
      <c r="Q20" s="143">
        <v>1.2076758593598237E-4</v>
      </c>
      <c r="R20" s="143">
        <v>1.3580964955612243E-3</v>
      </c>
      <c r="S20" s="143">
        <v>7.6323103798892175E-4</v>
      </c>
      <c r="T20" s="143">
        <v>2.7549135687439351E-2</v>
      </c>
      <c r="U20" s="143">
        <v>1.918881306252389E-5</v>
      </c>
      <c r="V20" s="143">
        <v>9.5576894138734228E-4</v>
      </c>
      <c r="W20" s="143">
        <v>2.2537838485603672E-4</v>
      </c>
      <c r="X20" s="143">
        <v>3.0798734803942054E-4</v>
      </c>
      <c r="Y20" s="143">
        <v>2.0189487110500669E-3</v>
      </c>
      <c r="Z20" s="143">
        <v>3.4310095142660454E-4</v>
      </c>
      <c r="AA20" s="143">
        <v>3.1894743423940808E-4</v>
      </c>
      <c r="AB20" s="143">
        <v>2.9889844447554999E-3</v>
      </c>
      <c r="AC20" s="143" t="s">
        <v>445</v>
      </c>
      <c r="AD20" s="143" t="s">
        <v>445</v>
      </c>
      <c r="AE20" s="149"/>
      <c r="AF20" s="145">
        <v>116.37101739050848</v>
      </c>
      <c r="AG20" s="145" t="s">
        <v>445</v>
      </c>
      <c r="AH20" s="145">
        <v>137.74758983782985</v>
      </c>
      <c r="AI20" s="145" t="s">
        <v>445</v>
      </c>
      <c r="AJ20" s="145" t="s">
        <v>445</v>
      </c>
      <c r="AK20" s="145" t="s">
        <v>430</v>
      </c>
      <c r="AL20" s="146" t="s">
        <v>50</v>
      </c>
    </row>
    <row r="21" spans="1:38" s="2" customFormat="1" ht="26.25" customHeight="1" thickBot="1" x14ac:dyDescent="0.25">
      <c r="A21" s="70" t="s">
        <v>54</v>
      </c>
      <c r="B21" s="70" t="s">
        <v>67</v>
      </c>
      <c r="C21" s="71" t="s">
        <v>68</v>
      </c>
      <c r="D21" s="72"/>
      <c r="E21" s="143">
        <v>1.2596786747563897</v>
      </c>
      <c r="F21" s="143">
        <v>0.55514421656383339</v>
      </c>
      <c r="G21" s="143">
        <v>0.9903386680786338</v>
      </c>
      <c r="H21" s="143">
        <v>2.9824604524835437E-2</v>
      </c>
      <c r="I21" s="143">
        <v>0.28468898100659273</v>
      </c>
      <c r="J21" s="143">
        <v>0.31584577813522025</v>
      </c>
      <c r="K21" s="143">
        <v>0.35254988475887911</v>
      </c>
      <c r="L21" s="143">
        <v>7.6881377462728093E-2</v>
      </c>
      <c r="M21" s="143">
        <v>1.7056644058828412</v>
      </c>
      <c r="N21" s="143">
        <v>0.20391641105155664</v>
      </c>
      <c r="O21" s="143">
        <v>1.3282995719779037E-2</v>
      </c>
      <c r="P21" s="143">
        <v>1.2214595101760258E-2</v>
      </c>
      <c r="Q21" s="143">
        <v>8.5778602022700424E-3</v>
      </c>
      <c r="R21" s="143">
        <v>8.3146390412887905E-2</v>
      </c>
      <c r="S21" s="143">
        <v>4.9717842155571124E-2</v>
      </c>
      <c r="T21" s="143">
        <v>1.0856084807076414</v>
      </c>
      <c r="U21" s="143">
        <v>2.858773216068069E-3</v>
      </c>
      <c r="V21" s="143">
        <v>0.62502017623398909</v>
      </c>
      <c r="W21" s="143">
        <v>0.2665357010940192</v>
      </c>
      <c r="X21" s="143">
        <v>6.1316752565626374E-2</v>
      </c>
      <c r="Y21" s="143">
        <v>0.15000436058664746</v>
      </c>
      <c r="Z21" s="143">
        <v>4.075389202944784E-2</v>
      </c>
      <c r="AA21" s="143">
        <v>3.4452193595681677E-2</v>
      </c>
      <c r="AB21" s="143">
        <v>0.28652719877740335</v>
      </c>
      <c r="AC21" s="143">
        <v>4.567312358023142E-3</v>
      </c>
      <c r="AD21" s="143">
        <v>0.14727944032884763</v>
      </c>
      <c r="AE21" s="149"/>
      <c r="AF21" s="145">
        <v>5478.8209405105226</v>
      </c>
      <c r="AG21" s="145">
        <v>901.23401721283631</v>
      </c>
      <c r="AH21" s="145">
        <v>6996.1775610571485</v>
      </c>
      <c r="AI21" s="145">
        <v>806.07039256311987</v>
      </c>
      <c r="AJ21" s="145" t="s">
        <v>445</v>
      </c>
      <c r="AK21" s="145" t="s">
        <v>430</v>
      </c>
      <c r="AL21" s="146" t="s">
        <v>50</v>
      </c>
    </row>
    <row r="22" spans="1:38" s="2" customFormat="1" ht="26.25" customHeight="1" thickBot="1" x14ac:dyDescent="0.25">
      <c r="A22" s="70" t="s">
        <v>54</v>
      </c>
      <c r="B22" s="74" t="s">
        <v>69</v>
      </c>
      <c r="C22" s="71" t="s">
        <v>70</v>
      </c>
      <c r="D22" s="72"/>
      <c r="E22" s="143">
        <v>6.9560386575287882</v>
      </c>
      <c r="F22" s="143">
        <v>0.90638046749519408</v>
      </c>
      <c r="G22" s="143">
        <v>1.3160209225941022</v>
      </c>
      <c r="H22" s="143">
        <v>6.1006544753819954E-2</v>
      </c>
      <c r="I22" s="143">
        <v>0.74414406923496257</v>
      </c>
      <c r="J22" s="143">
        <v>0.81923212710289794</v>
      </c>
      <c r="K22" s="143">
        <v>0.90129387588025367</v>
      </c>
      <c r="L22" s="143">
        <v>0.15936376259118651</v>
      </c>
      <c r="M22" s="143">
        <v>4.6081638562314771</v>
      </c>
      <c r="N22" s="143">
        <v>0.64686700805678898</v>
      </c>
      <c r="O22" s="143">
        <v>3.0169925703907328E-2</v>
      </c>
      <c r="P22" s="143">
        <v>3.0459260502905015E-2</v>
      </c>
      <c r="Q22" s="143">
        <v>2.2318660712535559E-2</v>
      </c>
      <c r="R22" s="143">
        <v>0.18322661531734341</v>
      </c>
      <c r="S22" s="143">
        <v>0.12720683790681767</v>
      </c>
      <c r="T22" s="143">
        <v>2.0162703477088222</v>
      </c>
      <c r="U22" s="143">
        <v>8.0896212503194422E-3</v>
      </c>
      <c r="V22" s="143">
        <v>1.6236600876646254</v>
      </c>
      <c r="W22" s="143">
        <v>0.12856545131314717</v>
      </c>
      <c r="X22" s="143">
        <v>2.6575266759187574E-2</v>
      </c>
      <c r="Y22" s="143">
        <v>7.1924003758180977E-2</v>
      </c>
      <c r="Z22" s="143">
        <v>1.6603320653073496E-2</v>
      </c>
      <c r="AA22" s="143">
        <v>1.3512320035002953E-2</v>
      </c>
      <c r="AB22" s="143">
        <v>0.12861491120544499</v>
      </c>
      <c r="AC22" s="143">
        <v>2.5901703084108791E-2</v>
      </c>
      <c r="AD22" s="143">
        <v>0.64989749781102257</v>
      </c>
      <c r="AE22" s="149"/>
      <c r="AF22" s="145">
        <v>7617.7882529121889</v>
      </c>
      <c r="AG22" s="145">
        <v>3592.0861787848376</v>
      </c>
      <c r="AH22" s="145">
        <v>689.5530236852311</v>
      </c>
      <c r="AI22" s="145">
        <v>1648.8255338870258</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0.17239929574481039</v>
      </c>
      <c r="X23" s="143">
        <v>2.816252709184007E-2</v>
      </c>
      <c r="Y23" s="143">
        <v>9.2680769664920254E-2</v>
      </c>
      <c r="Z23" s="143">
        <v>2.3075438283574848E-2</v>
      </c>
      <c r="AA23" s="143">
        <v>2.0728887888381661E-2</v>
      </c>
      <c r="AB23" s="143">
        <v>0.16464762292871682</v>
      </c>
      <c r="AC23" s="143">
        <v>8.1909583920907296E-3</v>
      </c>
      <c r="AD23" s="143">
        <v>1.1997171520508875E-4</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1.3950541177196591</v>
      </c>
      <c r="F24" s="143">
        <v>0.7737140778972259</v>
      </c>
      <c r="G24" s="143">
        <v>0.16251971168716914</v>
      </c>
      <c r="H24" s="143">
        <v>0.17520851160147141</v>
      </c>
      <c r="I24" s="143">
        <v>0.39409025205867498</v>
      </c>
      <c r="J24" s="143">
        <v>0.41504568313755474</v>
      </c>
      <c r="K24" s="143">
        <v>0.44823979093883221</v>
      </c>
      <c r="L24" s="143">
        <v>0.10562370586705776</v>
      </c>
      <c r="M24" s="143">
        <v>2.2428573188408856</v>
      </c>
      <c r="N24" s="143">
        <v>0.16937948023515745</v>
      </c>
      <c r="O24" s="143">
        <v>6.2344945785729765E-2</v>
      </c>
      <c r="P24" s="143">
        <v>8.0571863565974088E-3</v>
      </c>
      <c r="Q24" s="143">
        <v>4.4415129677746485E-3</v>
      </c>
      <c r="R24" s="143">
        <v>0.14217312383506769</v>
      </c>
      <c r="S24" s="143">
        <v>4.707587341728324E-2</v>
      </c>
      <c r="T24" s="143">
        <v>0.68266612004512239</v>
      </c>
      <c r="U24" s="143">
        <v>3.1793293436686589E-3</v>
      </c>
      <c r="V24" s="143">
        <v>2.4521741800684871</v>
      </c>
      <c r="W24" s="143" t="s">
        <v>429</v>
      </c>
      <c r="X24" s="143" t="s">
        <v>429</v>
      </c>
      <c r="Y24" s="143" t="s">
        <v>429</v>
      </c>
      <c r="Z24" s="143" t="s">
        <v>429</v>
      </c>
      <c r="AA24" s="143" t="s">
        <v>429</v>
      </c>
      <c r="AB24" s="143" t="s">
        <v>429</v>
      </c>
      <c r="AC24" s="143" t="s">
        <v>430</v>
      </c>
      <c r="AD24" s="143" t="s">
        <v>430</v>
      </c>
      <c r="AE24" s="149"/>
      <c r="AF24" s="145">
        <v>5567.3539940480159</v>
      </c>
      <c r="AG24" s="145" t="s">
        <v>445</v>
      </c>
      <c r="AH24" s="145">
        <v>6551.9532661784197</v>
      </c>
      <c r="AI24" s="145">
        <v>1638.1916784181458</v>
      </c>
      <c r="AJ24" s="145" t="s">
        <v>445</v>
      </c>
      <c r="AK24" s="145" t="s">
        <v>430</v>
      </c>
      <c r="AL24" s="146" t="s">
        <v>50</v>
      </c>
    </row>
    <row r="25" spans="1:38" s="2" customFormat="1" ht="26.25" customHeight="1" thickBot="1" x14ac:dyDescent="0.25">
      <c r="A25" s="70" t="s">
        <v>74</v>
      </c>
      <c r="B25" s="74" t="s">
        <v>75</v>
      </c>
      <c r="C25" s="76" t="s">
        <v>76</v>
      </c>
      <c r="D25" s="72"/>
      <c r="E25" s="143">
        <v>1.2462881136460926</v>
      </c>
      <c r="F25" s="143">
        <v>0.1541207083220178</v>
      </c>
      <c r="G25" s="143">
        <v>8.2451024962412647E-2</v>
      </c>
      <c r="H25" s="143" t="s">
        <v>457</v>
      </c>
      <c r="I25" s="143">
        <v>9.5573584664109881E-3</v>
      </c>
      <c r="J25" s="143">
        <v>9.5573584664109881E-3</v>
      </c>
      <c r="K25" s="143">
        <v>9.5573584664109881E-3</v>
      </c>
      <c r="L25" s="143">
        <v>4.5875320638772742E-3</v>
      </c>
      <c r="M25" s="143">
        <v>1.202433349034838</v>
      </c>
      <c r="N25" s="143">
        <v>3.4629090474155898E-4</v>
      </c>
      <c r="O25" s="143">
        <v>2.5971817855616926E-5</v>
      </c>
      <c r="P25" s="143">
        <v>5.1943635711233847E-4</v>
      </c>
      <c r="Q25" s="143">
        <v>1.2985908927808462E-4</v>
      </c>
      <c r="R25" s="143">
        <v>8.6572726185389756E-4</v>
      </c>
      <c r="S25" s="143">
        <v>9.5229998803928731E-4</v>
      </c>
      <c r="T25" s="143">
        <v>3.4629090474155901E-5</v>
      </c>
      <c r="U25" s="143">
        <v>4.7614999401964365E-4</v>
      </c>
      <c r="V25" s="143">
        <v>0.12553045296881513</v>
      </c>
      <c r="W25" s="143" t="s">
        <v>457</v>
      </c>
      <c r="X25" s="143" t="s">
        <v>457</v>
      </c>
      <c r="Y25" s="143" t="s">
        <v>457</v>
      </c>
      <c r="Z25" s="143" t="s">
        <v>457</v>
      </c>
      <c r="AA25" s="143" t="s">
        <v>457</v>
      </c>
      <c r="AB25" s="143" t="s">
        <v>457</v>
      </c>
      <c r="AC25" s="143" t="s">
        <v>430</v>
      </c>
      <c r="AD25" s="143" t="s">
        <v>430</v>
      </c>
      <c r="AE25" s="149"/>
      <c r="AF25" s="145">
        <v>4328.6363092694874</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2.1404853568082086E-2</v>
      </c>
      <c r="F26" s="143">
        <v>2.7906980985563045E-3</v>
      </c>
      <c r="G26" s="143">
        <v>1.4638906002380002E-3</v>
      </c>
      <c r="H26" s="143" t="s">
        <v>457</v>
      </c>
      <c r="I26" s="143">
        <v>1.3910026261254488E-4</v>
      </c>
      <c r="J26" s="143">
        <v>1.3910026261254488E-4</v>
      </c>
      <c r="K26" s="143">
        <v>1.3910026261254488E-4</v>
      </c>
      <c r="L26" s="143">
        <v>6.6768126054021532E-5</v>
      </c>
      <c r="M26" s="143">
        <v>2.3995136793612478E-2</v>
      </c>
      <c r="N26" s="143">
        <v>2.7607830038035277E-4</v>
      </c>
      <c r="O26" s="143">
        <v>1.9942774738057952E-6</v>
      </c>
      <c r="P26" s="143">
        <v>1.5903257624264058E-5</v>
      </c>
      <c r="Q26" s="143">
        <v>2.5391755171771262E-6</v>
      </c>
      <c r="R26" s="143">
        <v>2.0222528633032697E-5</v>
      </c>
      <c r="S26" s="143">
        <v>2.0382897496335967E-5</v>
      </c>
      <c r="T26" s="143">
        <v>2.378093915691678E-6</v>
      </c>
      <c r="U26" s="143">
        <v>8.620723562982798E-6</v>
      </c>
      <c r="V26" s="143">
        <v>2.2576210295675186E-3</v>
      </c>
      <c r="W26" s="143" t="s">
        <v>457</v>
      </c>
      <c r="X26" s="143" t="s">
        <v>457</v>
      </c>
      <c r="Y26" s="143" t="s">
        <v>457</v>
      </c>
      <c r="Z26" s="143" t="s">
        <v>457</v>
      </c>
      <c r="AA26" s="143" t="s">
        <v>457</v>
      </c>
      <c r="AB26" s="143" t="s">
        <v>457</v>
      </c>
      <c r="AC26" s="143" t="s">
        <v>430</v>
      </c>
      <c r="AD26" s="143" t="s">
        <v>430</v>
      </c>
      <c r="AE26" s="149"/>
      <c r="AF26" s="145">
        <v>76.977109831830148</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17.072775732889973</v>
      </c>
      <c r="F27" s="143">
        <v>2.5692496630458734</v>
      </c>
      <c r="G27" s="143">
        <v>2.8752067675847953E-2</v>
      </c>
      <c r="H27" s="143">
        <v>0.75079746562300997</v>
      </c>
      <c r="I27" s="143">
        <v>0.53838834699139992</v>
      </c>
      <c r="J27" s="143">
        <v>0.53838834699140037</v>
      </c>
      <c r="K27" s="143">
        <v>0.53838834699140015</v>
      </c>
      <c r="L27" s="143">
        <v>0.4251391581978769</v>
      </c>
      <c r="M27" s="143">
        <v>42.759620782778022</v>
      </c>
      <c r="N27" s="143">
        <v>2.2753220594718924E-3</v>
      </c>
      <c r="O27" s="143">
        <v>2.6937968144145213E-4</v>
      </c>
      <c r="P27" s="143">
        <v>1.6247331633994354E-2</v>
      </c>
      <c r="Q27" s="143">
        <v>4.4030404609250745E-4</v>
      </c>
      <c r="R27" s="143">
        <v>1.852242309410701E-2</v>
      </c>
      <c r="S27" s="143">
        <v>1.269196071168297E-2</v>
      </c>
      <c r="T27" s="143">
        <v>2.5543484776217574E-3</v>
      </c>
      <c r="U27" s="143">
        <v>3.4184872930211106E-4</v>
      </c>
      <c r="V27" s="143">
        <v>5.8579111770668095E-2</v>
      </c>
      <c r="W27" s="143">
        <v>1.0041905</v>
      </c>
      <c r="X27" s="143">
        <v>5.5808182280999999E-2</v>
      </c>
      <c r="Y27" s="143">
        <v>6.2569699020400008E-2</v>
      </c>
      <c r="Z27" s="143">
        <v>4.86901523726E-2</v>
      </c>
      <c r="AA27" s="143">
        <v>5.3607383047900005E-2</v>
      </c>
      <c r="AB27" s="143">
        <v>0.2206754167219</v>
      </c>
      <c r="AC27" s="143">
        <v>1.0041016000000001E-3</v>
      </c>
      <c r="AD27" s="143">
        <v>2.9887570000000001E-4</v>
      </c>
      <c r="AE27" s="149"/>
      <c r="AF27" s="145">
        <v>105641.64986911758</v>
      </c>
      <c r="AG27" s="145" t="s">
        <v>430</v>
      </c>
      <c r="AH27" s="145" t="s">
        <v>445</v>
      </c>
      <c r="AI27" s="145">
        <v>3099.4264949678904</v>
      </c>
      <c r="AJ27" s="145" t="s">
        <v>445</v>
      </c>
      <c r="AK27" s="145" t="s">
        <v>430</v>
      </c>
      <c r="AL27" s="146" t="s">
        <v>50</v>
      </c>
    </row>
    <row r="28" spans="1:38" s="2" customFormat="1" ht="26.25" customHeight="1" thickBot="1" x14ac:dyDescent="0.25">
      <c r="A28" s="70" t="s">
        <v>79</v>
      </c>
      <c r="B28" s="70" t="s">
        <v>82</v>
      </c>
      <c r="C28" s="71" t="s">
        <v>83</v>
      </c>
      <c r="D28" s="72"/>
      <c r="E28" s="143">
        <v>8.528114237460235</v>
      </c>
      <c r="F28" s="143">
        <v>0.30847690260299643</v>
      </c>
      <c r="G28" s="143">
        <v>8.2595251858384143E-3</v>
      </c>
      <c r="H28" s="143">
        <v>2.3167757039623718E-2</v>
      </c>
      <c r="I28" s="143">
        <v>0.25466847193146203</v>
      </c>
      <c r="J28" s="143">
        <v>0.25466847193146197</v>
      </c>
      <c r="K28" s="143">
        <v>0.25466847193146208</v>
      </c>
      <c r="L28" s="143">
        <v>0.21113061481630094</v>
      </c>
      <c r="M28" s="143">
        <v>1.660601550789202</v>
      </c>
      <c r="N28" s="143">
        <v>3.0962688796927918E-4</v>
      </c>
      <c r="O28" s="143">
        <v>3.2093509408245979E-5</v>
      </c>
      <c r="P28" s="143">
        <v>3.3872187270421392E-3</v>
      </c>
      <c r="Q28" s="143">
        <v>6.4069472654636485E-5</v>
      </c>
      <c r="R28" s="143">
        <v>5.4233363125678518E-3</v>
      </c>
      <c r="S28" s="143">
        <v>3.6371491249204907E-3</v>
      </c>
      <c r="T28" s="143">
        <v>1.3013723006081583E-4</v>
      </c>
      <c r="U28" s="143">
        <v>6.3951926492781025E-5</v>
      </c>
      <c r="V28" s="143">
        <v>1.1507820383844916E-2</v>
      </c>
      <c r="W28" s="143">
        <v>0.306141</v>
      </c>
      <c r="X28" s="143">
        <v>1.5675273456200001E-2</v>
      </c>
      <c r="Y28" s="143">
        <v>1.7567146008000002E-2</v>
      </c>
      <c r="Z28" s="143">
        <v>1.3783114724000001E-2</v>
      </c>
      <c r="AA28" s="143">
        <v>1.45955798223E-2</v>
      </c>
      <c r="AB28" s="143">
        <v>6.1621114010500008E-2</v>
      </c>
      <c r="AC28" s="143">
        <v>3.0567689999999999E-4</v>
      </c>
      <c r="AD28" s="143">
        <v>6.0722800000000001E-5</v>
      </c>
      <c r="AE28" s="149"/>
      <c r="AF28" s="145">
        <v>27496.7273534093</v>
      </c>
      <c r="AG28" s="145" t="s">
        <v>430</v>
      </c>
      <c r="AH28" s="145" t="s">
        <v>445</v>
      </c>
      <c r="AI28" s="145">
        <v>764.4200468836998</v>
      </c>
      <c r="AJ28" s="145" t="s">
        <v>445</v>
      </c>
      <c r="AK28" s="145" t="s">
        <v>430</v>
      </c>
      <c r="AL28" s="146" t="s">
        <v>50</v>
      </c>
    </row>
    <row r="29" spans="1:38" s="2" customFormat="1" ht="26.25" customHeight="1" thickBot="1" x14ac:dyDescent="0.25">
      <c r="A29" s="70" t="s">
        <v>79</v>
      </c>
      <c r="B29" s="70" t="s">
        <v>84</v>
      </c>
      <c r="C29" s="71" t="s">
        <v>85</v>
      </c>
      <c r="D29" s="72"/>
      <c r="E29" s="143">
        <v>13.65383171532908</v>
      </c>
      <c r="F29" s="143">
        <v>0.39082919755500345</v>
      </c>
      <c r="G29" s="143">
        <v>9.6330395166927905E-3</v>
      </c>
      <c r="H29" s="143">
        <v>2.4021275457968394E-2</v>
      </c>
      <c r="I29" s="143">
        <v>0.20703560210618885</v>
      </c>
      <c r="J29" s="143">
        <v>0.20703560210618871</v>
      </c>
      <c r="K29" s="143">
        <v>0.20703560210618854</v>
      </c>
      <c r="L29" s="143">
        <v>0.14314221596596938</v>
      </c>
      <c r="M29" s="143">
        <v>3.1203948100698691</v>
      </c>
      <c r="N29" s="143">
        <v>3.5962209598418011E-4</v>
      </c>
      <c r="O29" s="143">
        <v>3.7233779140717616E-5</v>
      </c>
      <c r="P29" s="143">
        <v>3.9449350591950431E-3</v>
      </c>
      <c r="Q29" s="143">
        <v>7.4452794043667039E-5</v>
      </c>
      <c r="R29" s="143">
        <v>6.3256527600602051E-3</v>
      </c>
      <c r="S29" s="143">
        <v>4.2419489665302288E-3</v>
      </c>
      <c r="T29" s="143">
        <v>1.4915658012939345E-4</v>
      </c>
      <c r="U29" s="143">
        <v>7.4438029805898832E-5</v>
      </c>
      <c r="V29" s="143">
        <v>1.3398402437928742E-2</v>
      </c>
      <c r="W29" s="143">
        <v>0.19200489999999998</v>
      </c>
      <c r="X29" s="143">
        <v>3.8969585449999998E-3</v>
      </c>
      <c r="Y29" s="143">
        <v>2.3598248968400001E-2</v>
      </c>
      <c r="Z29" s="143">
        <v>2.6369419489700001E-2</v>
      </c>
      <c r="AA29" s="143">
        <v>6.0619355152999998E-3</v>
      </c>
      <c r="AB29" s="143">
        <v>5.9926562518400006E-2</v>
      </c>
      <c r="AC29" s="143">
        <v>1.7023879999999999E-4</v>
      </c>
      <c r="AD29" s="143">
        <v>3.4089399999999999E-5</v>
      </c>
      <c r="AE29" s="149"/>
      <c r="AF29" s="145">
        <v>32112.261055350122</v>
      </c>
      <c r="AG29" s="145" t="s">
        <v>430</v>
      </c>
      <c r="AH29" s="145" t="s">
        <v>445</v>
      </c>
      <c r="AI29" s="145">
        <v>892.52699091371733</v>
      </c>
      <c r="AJ29" s="145" t="s">
        <v>445</v>
      </c>
      <c r="AK29" s="145" t="s">
        <v>430</v>
      </c>
      <c r="AL29" s="146" t="s">
        <v>50</v>
      </c>
    </row>
    <row r="30" spans="1:38" s="2" customFormat="1" ht="26.25" customHeight="1" thickBot="1" x14ac:dyDescent="0.25">
      <c r="A30" s="70" t="s">
        <v>79</v>
      </c>
      <c r="B30" s="70" t="s">
        <v>86</v>
      </c>
      <c r="C30" s="71" t="s">
        <v>87</v>
      </c>
      <c r="D30" s="72"/>
      <c r="E30" s="143">
        <v>2.497499376708431E-2</v>
      </c>
      <c r="F30" s="143">
        <v>0.13898953052395024</v>
      </c>
      <c r="G30" s="143">
        <v>4.8762018694440593E-5</v>
      </c>
      <c r="H30" s="143">
        <v>2.6484932457997249E-4</v>
      </c>
      <c r="I30" s="143">
        <v>3.7386788983776982E-3</v>
      </c>
      <c r="J30" s="143">
        <v>3.7386788983776995E-3</v>
      </c>
      <c r="K30" s="143">
        <v>3.7386788983776978E-3</v>
      </c>
      <c r="L30" s="143">
        <v>5.5330373085865127E-4</v>
      </c>
      <c r="M30" s="143">
        <v>0.91665046624480506</v>
      </c>
      <c r="N30" s="143">
        <v>8.1569029827006223E-6</v>
      </c>
      <c r="O30" s="143">
        <v>6.5327661727483335E-5</v>
      </c>
      <c r="P30" s="143">
        <v>4.1804961384309836E-5</v>
      </c>
      <c r="Q30" s="143">
        <v>1.4415503925624082E-6</v>
      </c>
      <c r="R30" s="143">
        <v>3.0128993985409157E-4</v>
      </c>
      <c r="S30" s="143">
        <v>1.1003473406555027E-2</v>
      </c>
      <c r="T30" s="143">
        <v>4.6119481861130451E-4</v>
      </c>
      <c r="U30" s="143">
        <v>6.5045351954972624E-5</v>
      </c>
      <c r="V30" s="143">
        <v>6.5133635223979325E-3</v>
      </c>
      <c r="W30" s="143">
        <v>2.7466999999999999E-3</v>
      </c>
      <c r="X30" s="143">
        <v>4.3497983100000001E-5</v>
      </c>
      <c r="Y30" s="143">
        <v>5.6226421899999996E-5</v>
      </c>
      <c r="Z30" s="143">
        <v>3.3412090300000006E-5</v>
      </c>
      <c r="AA30" s="143">
        <v>6.2556048899999991E-5</v>
      </c>
      <c r="AB30" s="143">
        <v>1.9569254419999997E-4</v>
      </c>
      <c r="AC30" s="143">
        <v>2.7468999999999999E-6</v>
      </c>
      <c r="AD30" s="143">
        <v>1.0896999999999999E-6</v>
      </c>
      <c r="AE30" s="149"/>
      <c r="AF30" s="145">
        <v>210.56054238483583</v>
      </c>
      <c r="AG30" s="145" t="s">
        <v>430</v>
      </c>
      <c r="AH30" s="145" t="s">
        <v>445</v>
      </c>
      <c r="AI30" s="145">
        <v>6.665305706462636</v>
      </c>
      <c r="AJ30" s="145" t="s">
        <v>445</v>
      </c>
      <c r="AK30" s="145" t="s">
        <v>430</v>
      </c>
      <c r="AL30" s="146" t="s">
        <v>50</v>
      </c>
    </row>
    <row r="31" spans="1:38" s="2" customFormat="1" ht="26.25" customHeight="1" thickBot="1" x14ac:dyDescent="0.25">
      <c r="A31" s="70" t="s">
        <v>79</v>
      </c>
      <c r="B31" s="70" t="s">
        <v>88</v>
      </c>
      <c r="C31" s="71" t="s">
        <v>89</v>
      </c>
      <c r="D31" s="72"/>
      <c r="E31" s="143" t="s">
        <v>430</v>
      </c>
      <c r="F31" s="143">
        <v>1.8657916803135044</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0.58614143447074984</v>
      </c>
      <c r="J32" s="143">
        <v>1.0873507129797528</v>
      </c>
      <c r="K32" s="143">
        <v>1.4435755136707744</v>
      </c>
      <c r="L32" s="143">
        <v>0.25854437449843565</v>
      </c>
      <c r="M32" s="143" t="s">
        <v>430</v>
      </c>
      <c r="N32" s="143">
        <v>1.4421843425596634</v>
      </c>
      <c r="O32" s="143">
        <v>6.785910030049332E-3</v>
      </c>
      <c r="P32" s="143" t="s">
        <v>430</v>
      </c>
      <c r="Q32" s="143">
        <v>4.6593897037518568E-12</v>
      </c>
      <c r="R32" s="143">
        <v>0.53326958621772902</v>
      </c>
      <c r="S32" s="143">
        <v>11.66673876727544</v>
      </c>
      <c r="T32" s="143">
        <v>8.505586287450502E-2</v>
      </c>
      <c r="U32" s="143">
        <v>1.177676262308089E-2</v>
      </c>
      <c r="V32" s="143">
        <v>4.6593897037518586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60185.413981515878</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0.31743296906857538</v>
      </c>
      <c r="J33" s="143">
        <v>0.58284494886163118</v>
      </c>
      <c r="K33" s="143">
        <v>1.1656898977232624</v>
      </c>
      <c r="L33" s="143">
        <v>2.8344683674749412E-2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60185.413981515878</v>
      </c>
      <c r="AL33" s="146" t="s">
        <v>431</v>
      </c>
    </row>
    <row r="34" spans="1:38" s="2" customFormat="1" ht="26.25" customHeight="1" thickBot="1" x14ac:dyDescent="0.25">
      <c r="A34" s="70" t="s">
        <v>71</v>
      </c>
      <c r="B34" s="70" t="s">
        <v>94</v>
      </c>
      <c r="C34" s="71" t="s">
        <v>95</v>
      </c>
      <c r="D34" s="72"/>
      <c r="E34" s="143">
        <v>1.8475141061707523</v>
      </c>
      <c r="F34" s="143">
        <v>0.16394924797125954</v>
      </c>
      <c r="G34" s="143">
        <v>1.375002939769508E-2</v>
      </c>
      <c r="H34" s="143">
        <v>2.4680531952662722E-4</v>
      </c>
      <c r="I34" s="143">
        <v>4.8303326821639909E-2</v>
      </c>
      <c r="J34" s="143">
        <v>5.0771380016906176E-2</v>
      </c>
      <c r="K34" s="143">
        <v>5.3592012240067627E-2</v>
      </c>
      <c r="L34" s="143">
        <v>3.4834807956043962E-2</v>
      </c>
      <c r="M34" s="143">
        <v>0.37725955984784443</v>
      </c>
      <c r="N34" s="143" t="s">
        <v>457</v>
      </c>
      <c r="O34" s="143">
        <v>3.5257902789518177E-4</v>
      </c>
      <c r="P34" s="143" t="s">
        <v>457</v>
      </c>
      <c r="Q34" s="143" t="s">
        <v>457</v>
      </c>
      <c r="R34" s="143">
        <v>1.7628951394759089E-3</v>
      </c>
      <c r="S34" s="143">
        <v>5.9938434742180899E-2</v>
      </c>
      <c r="T34" s="143">
        <v>2.4680531952662728E-3</v>
      </c>
      <c r="U34" s="143">
        <v>3.5257902789518177E-4</v>
      </c>
      <c r="V34" s="143">
        <v>3.5257902789518181E-2</v>
      </c>
      <c r="W34" s="143">
        <v>1.0829649371030753E-2</v>
      </c>
      <c r="X34" s="143">
        <v>1.0577370836855453E-3</v>
      </c>
      <c r="Y34" s="143">
        <v>1.7628951394759089E-3</v>
      </c>
      <c r="Z34" s="143">
        <v>1.5787973073683927E-3</v>
      </c>
      <c r="AA34" s="143">
        <v>3.6294190973986025E-4</v>
      </c>
      <c r="AB34" s="143">
        <v>4.7623714402697075E-3</v>
      </c>
      <c r="AC34" s="143" t="s">
        <v>430</v>
      </c>
      <c r="AD34" s="143" t="s">
        <v>430</v>
      </c>
      <c r="AE34" s="149"/>
      <c r="AF34" s="145">
        <v>1526.9583928568563</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6.5204963405363632</v>
      </c>
      <c r="F36" s="143">
        <v>0.23257821342040527</v>
      </c>
      <c r="G36" s="143">
        <v>3.2393520507658195E-2</v>
      </c>
      <c r="H36" s="143" t="s">
        <v>457</v>
      </c>
      <c r="I36" s="143">
        <v>0.11628910671020264</v>
      </c>
      <c r="J36" s="143">
        <v>0.12459547147521711</v>
      </c>
      <c r="K36" s="143">
        <v>0.12459547147521711</v>
      </c>
      <c r="L36" s="143">
        <v>3.8624596157317309E-2</v>
      </c>
      <c r="M36" s="143">
        <v>0.61467099261107128</v>
      </c>
      <c r="N36" s="143">
        <v>1.0798274194518818E-2</v>
      </c>
      <c r="O36" s="143">
        <v>8.3063647650144751E-4</v>
      </c>
      <c r="P36" s="143">
        <v>2.4919094295043423E-3</v>
      </c>
      <c r="Q36" s="143">
        <v>3.32254590600579E-3</v>
      </c>
      <c r="R36" s="143">
        <v>4.1531823825072377E-3</v>
      </c>
      <c r="S36" s="143">
        <v>7.3096009932127379E-2</v>
      </c>
      <c r="T36" s="143">
        <v>8.3063647650144748E-2</v>
      </c>
      <c r="U36" s="143">
        <v>8.3063647650144755E-3</v>
      </c>
      <c r="V36" s="143">
        <v>9.9676377180173678E-2</v>
      </c>
      <c r="W36" s="143">
        <v>1.0798274194518818E-2</v>
      </c>
      <c r="X36" s="143" t="s">
        <v>457</v>
      </c>
      <c r="Y36" s="143" t="s">
        <v>457</v>
      </c>
      <c r="Z36" s="143" t="s">
        <v>457</v>
      </c>
      <c r="AA36" s="143" t="s">
        <v>457</v>
      </c>
      <c r="AB36" s="143" t="s">
        <v>457</v>
      </c>
      <c r="AC36" s="143">
        <v>6.64509181201158E-3</v>
      </c>
      <c r="AD36" s="143">
        <v>3.1564186107055003E-3</v>
      </c>
      <c r="AE36" s="149"/>
      <c r="AF36" s="145">
        <v>3597.3419825299397</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0.11602634045074284</v>
      </c>
      <c r="F37" s="143">
        <v>3.8675446816914282E-3</v>
      </c>
      <c r="G37" s="143">
        <v>1.0284405501641614E-4</v>
      </c>
      <c r="H37" s="143" t="s">
        <v>457</v>
      </c>
      <c r="I37" s="143">
        <v>4.8344308521142853E-4</v>
      </c>
      <c r="J37" s="143">
        <v>4.8344308521142853E-4</v>
      </c>
      <c r="K37" s="143">
        <v>4.8344308521142853E-4</v>
      </c>
      <c r="L37" s="143">
        <v>1.2086077130285714E-5</v>
      </c>
      <c r="M37" s="143">
        <v>1.1602634045074282E-2</v>
      </c>
      <c r="N37" s="143">
        <v>3.6258231390857136E-6</v>
      </c>
      <c r="O37" s="143">
        <v>6.0430385651428568E-7</v>
      </c>
      <c r="P37" s="143">
        <v>2.4172154260571426E-4</v>
      </c>
      <c r="Q37" s="143">
        <v>2.9006585112685709E-4</v>
      </c>
      <c r="R37" s="143">
        <v>1.8370837238034284E-6</v>
      </c>
      <c r="S37" s="143">
        <v>1.8370837238034285E-7</v>
      </c>
      <c r="T37" s="143">
        <v>1.2327798672891425E-6</v>
      </c>
      <c r="U37" s="143">
        <v>2.6589369686628565E-5</v>
      </c>
      <c r="V37" s="143">
        <v>3.6258231390857136E-6</v>
      </c>
      <c r="W37" s="143">
        <v>1.2086077130285711E-3</v>
      </c>
      <c r="X37" s="143" t="s">
        <v>457</v>
      </c>
      <c r="Y37" s="143" t="s">
        <v>457</v>
      </c>
      <c r="Z37" s="143" t="s">
        <v>457</v>
      </c>
      <c r="AA37" s="143" t="s">
        <v>457</v>
      </c>
      <c r="AB37" s="143" t="s">
        <v>457</v>
      </c>
      <c r="AC37" s="143" t="s">
        <v>457</v>
      </c>
      <c r="AD37" s="143" t="s">
        <v>457</v>
      </c>
      <c r="AE37" s="149"/>
      <c r="AF37" s="145" t="s">
        <v>445</v>
      </c>
      <c r="AG37" s="145" t="s">
        <v>430</v>
      </c>
      <c r="AH37" s="145">
        <v>2417.2154260571424</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2.5950063274283224</v>
      </c>
      <c r="F39" s="143">
        <v>0.58650316619823295</v>
      </c>
      <c r="G39" s="143">
        <v>0.11817115194269089</v>
      </c>
      <c r="H39" s="143">
        <v>3.8307707508123429E-2</v>
      </c>
      <c r="I39" s="143">
        <v>0.20940436076488392</v>
      </c>
      <c r="J39" s="143">
        <v>0.25863304517115443</v>
      </c>
      <c r="K39" s="143">
        <v>0.3185357412156114</v>
      </c>
      <c r="L39" s="143">
        <v>9.4834244227716288E-2</v>
      </c>
      <c r="M39" s="143">
        <v>1.2984575234781883</v>
      </c>
      <c r="N39" s="143">
        <v>0.18240142568368112</v>
      </c>
      <c r="O39" s="143">
        <v>1.6369757567611325E-2</v>
      </c>
      <c r="P39" s="143">
        <v>3.6205824661158098E-3</v>
      </c>
      <c r="Q39" s="143">
        <v>1.1912306763853475E-2</v>
      </c>
      <c r="R39" s="143">
        <v>0.14745785215089319</v>
      </c>
      <c r="S39" s="143">
        <v>7.5664471665787755E-2</v>
      </c>
      <c r="T39" s="143">
        <v>2.5083944168490082</v>
      </c>
      <c r="U39" s="143">
        <v>2.6861540661802467E-3</v>
      </c>
      <c r="V39" s="143">
        <v>0.6223667301874487</v>
      </c>
      <c r="W39" s="143">
        <v>0.17202225920201858</v>
      </c>
      <c r="X39" s="143">
        <v>4.3421234626507973E-2</v>
      </c>
      <c r="Y39" s="143">
        <v>0.22057268293568238</v>
      </c>
      <c r="Z39" s="143">
        <v>4.4103791573949863E-2</v>
      </c>
      <c r="AA39" s="143">
        <v>4.0730871972713134E-2</v>
      </c>
      <c r="AB39" s="143">
        <v>0.34882858110885334</v>
      </c>
      <c r="AC39" s="143">
        <v>7.2972242330721091E-3</v>
      </c>
      <c r="AD39" s="143">
        <v>8.5004309881212173E-6</v>
      </c>
      <c r="AE39" s="149"/>
      <c r="AF39" s="145">
        <v>9992.3173733514031</v>
      </c>
      <c r="AG39" s="145" t="s">
        <v>445</v>
      </c>
      <c r="AH39" s="145">
        <v>20415.583989279898</v>
      </c>
      <c r="AI39" s="145">
        <v>1035.3434461654981</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4.9435924479285775</v>
      </c>
      <c r="F41" s="143">
        <v>8.0540532905555526</v>
      </c>
      <c r="G41" s="143">
        <v>6.663729963470697</v>
      </c>
      <c r="H41" s="143">
        <v>6.1281893651488541E-2</v>
      </c>
      <c r="I41" s="143">
        <v>6.8183108505648278</v>
      </c>
      <c r="J41" s="143">
        <v>6.9244079528934508</v>
      </c>
      <c r="K41" s="143">
        <v>7.5782999689489774</v>
      </c>
      <c r="L41" s="143">
        <v>0.47606987526807798</v>
      </c>
      <c r="M41" s="143">
        <v>20.439148390165951</v>
      </c>
      <c r="N41" s="143">
        <v>2.0812811686409023</v>
      </c>
      <c r="O41" s="143">
        <v>4.0999012749013186E-2</v>
      </c>
      <c r="P41" s="143">
        <v>8.8336867887880643E-2</v>
      </c>
      <c r="Q41" s="143">
        <v>4.2680874871265838E-2</v>
      </c>
      <c r="R41" s="143">
        <v>0.21497942969626743</v>
      </c>
      <c r="S41" s="143">
        <v>0.36401663318308397</v>
      </c>
      <c r="T41" s="143">
        <v>0.20263757604376495</v>
      </c>
      <c r="U41" s="143">
        <v>1.8884446028156969</v>
      </c>
      <c r="V41" s="143">
        <v>4.1609892888028703</v>
      </c>
      <c r="W41" s="143">
        <v>13.301124358442086</v>
      </c>
      <c r="X41" s="143">
        <v>3.7102234833981784</v>
      </c>
      <c r="Y41" s="143">
        <v>5.2785092030281637</v>
      </c>
      <c r="Z41" s="143">
        <v>2.0795884256386437</v>
      </c>
      <c r="AA41" s="143">
        <v>1.7878818796784628</v>
      </c>
      <c r="AB41" s="143">
        <v>12.856202991743448</v>
      </c>
      <c r="AC41" s="143">
        <v>1.6428407911904131E-2</v>
      </c>
      <c r="AD41" s="143">
        <v>2.6738908478343695</v>
      </c>
      <c r="AE41" s="149"/>
      <c r="AF41" s="145">
        <v>42078.336702577726</v>
      </c>
      <c r="AG41" s="145">
        <v>15728.489585160496</v>
      </c>
      <c r="AH41" s="145">
        <v>23571.256063972662</v>
      </c>
      <c r="AI41" s="145">
        <v>1335.3488738209251</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6.6665638823847156E-2</v>
      </c>
      <c r="F43" s="143">
        <v>6.6665638823847151E-3</v>
      </c>
      <c r="G43" s="143">
        <v>6.0031399541215398E-3</v>
      </c>
      <c r="H43" s="143" t="s">
        <v>457</v>
      </c>
      <c r="I43" s="143">
        <v>1.0999830405934781E-2</v>
      </c>
      <c r="J43" s="143">
        <v>1.433311234712714E-2</v>
      </c>
      <c r="K43" s="143">
        <v>1.8333050676557966E-2</v>
      </c>
      <c r="L43" s="143">
        <v>6.1599050273234779E-3</v>
      </c>
      <c r="M43" s="143">
        <v>2.666625552953886E-2</v>
      </c>
      <c r="N43" s="143">
        <v>1.0666502211815544E-2</v>
      </c>
      <c r="O43" s="143">
        <v>1.9999691647154145E-4</v>
      </c>
      <c r="P43" s="143">
        <v>6.666563882384716E-5</v>
      </c>
      <c r="Q43" s="143">
        <v>6.6665638823847149E-4</v>
      </c>
      <c r="R43" s="143">
        <v>8.5332017694524365E-3</v>
      </c>
      <c r="S43" s="143">
        <v>4.7999259953169955E-3</v>
      </c>
      <c r="T43" s="143">
        <v>0.17333066094200258</v>
      </c>
      <c r="U43" s="143">
        <v>6.666563882384716E-5</v>
      </c>
      <c r="V43" s="143">
        <v>5.3332511059077719E-3</v>
      </c>
      <c r="W43" s="143">
        <v>3.9999383294308296E-3</v>
      </c>
      <c r="X43" s="143">
        <v>1.2666471376530958E-3</v>
      </c>
      <c r="Y43" s="143">
        <v>9.9998458235770731E-3</v>
      </c>
      <c r="Z43" s="143">
        <v>1.1333158600054017E-3</v>
      </c>
      <c r="AA43" s="143">
        <v>9.999845823577074E-4</v>
      </c>
      <c r="AB43" s="143">
        <v>1.3399793403593279E-2</v>
      </c>
      <c r="AC43" s="143">
        <v>1.4666440541246374E-4</v>
      </c>
      <c r="AD43" s="143">
        <v>8.6665330471001308E-8</v>
      </c>
      <c r="AE43" s="149"/>
      <c r="AF43" s="145">
        <v>666.65638823847155</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2.5244154118231017</v>
      </c>
      <c r="F44" s="143">
        <v>0.23183935930910851</v>
      </c>
      <c r="G44" s="143">
        <v>2.3085305583572614E-2</v>
      </c>
      <c r="H44" s="143">
        <v>1.1022069442282751E-3</v>
      </c>
      <c r="I44" s="143">
        <v>0.10657928759416971</v>
      </c>
      <c r="J44" s="143">
        <v>0.10657928759416971</v>
      </c>
      <c r="K44" s="143">
        <v>0.10659655163646226</v>
      </c>
      <c r="L44" s="143">
        <v>5.968440105273505E-2</v>
      </c>
      <c r="M44" s="143">
        <v>1.079757067176516</v>
      </c>
      <c r="N44" s="143" t="s">
        <v>457</v>
      </c>
      <c r="O44" s="143">
        <v>1.3853956739379272E-3</v>
      </c>
      <c r="P44" s="143" t="s">
        <v>457</v>
      </c>
      <c r="Q44" s="143" t="s">
        <v>457</v>
      </c>
      <c r="R44" s="143">
        <v>6.926978369689636E-3</v>
      </c>
      <c r="S44" s="143">
        <v>0.2355172645694476</v>
      </c>
      <c r="T44" s="143">
        <v>9.6977697175654898E-3</v>
      </c>
      <c r="U44" s="143">
        <v>1.3853956739379272E-3</v>
      </c>
      <c r="V44" s="143">
        <v>0.13853956739379272</v>
      </c>
      <c r="W44" s="143" t="s">
        <v>457</v>
      </c>
      <c r="X44" s="143">
        <v>4.1561870218137812E-3</v>
      </c>
      <c r="Y44" s="143">
        <v>6.926978369689636E-3</v>
      </c>
      <c r="Z44" s="143" t="s">
        <v>457</v>
      </c>
      <c r="AA44" s="143" t="s">
        <v>457</v>
      </c>
      <c r="AB44" s="143">
        <v>1.1083165391503417E-2</v>
      </c>
      <c r="AC44" s="143" t="s">
        <v>429</v>
      </c>
      <c r="AD44" s="143" t="s">
        <v>429</v>
      </c>
      <c r="AE44" s="149"/>
      <c r="AF44" s="145">
        <v>5999.9074941462432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1.4630808790762504</v>
      </c>
      <c r="F45" s="143">
        <v>5.2186324349216565E-2</v>
      </c>
      <c r="G45" s="143">
        <v>7.2685173007582017E-3</v>
      </c>
      <c r="H45" s="143" t="s">
        <v>457</v>
      </c>
      <c r="I45" s="143">
        <v>2.6093162174608282E-2</v>
      </c>
      <c r="J45" s="143">
        <v>2.7956959472794592E-2</v>
      </c>
      <c r="K45" s="143">
        <v>2.7956959472794592E-2</v>
      </c>
      <c r="L45" s="143">
        <v>8.6666574365663225E-3</v>
      </c>
      <c r="M45" s="143">
        <v>0.13792100006578667</v>
      </c>
      <c r="N45" s="143">
        <v>2.422936487642198E-3</v>
      </c>
      <c r="O45" s="143">
        <v>1.863797298186306E-4</v>
      </c>
      <c r="P45" s="143">
        <v>5.5913918945589168E-4</v>
      </c>
      <c r="Q45" s="143">
        <v>7.4551891927452242E-4</v>
      </c>
      <c r="R45" s="143">
        <v>9.3189864909315294E-4</v>
      </c>
      <c r="S45" s="143">
        <v>1.640141622403949E-2</v>
      </c>
      <c r="T45" s="143">
        <v>1.8637972981863059E-2</v>
      </c>
      <c r="U45" s="143">
        <v>1.8637972981863059E-3</v>
      </c>
      <c r="V45" s="143">
        <v>2.2365567578235667E-2</v>
      </c>
      <c r="W45" s="143">
        <v>2.422936487642198E-3</v>
      </c>
      <c r="X45" s="143" t="s">
        <v>457</v>
      </c>
      <c r="Y45" s="143" t="s">
        <v>457</v>
      </c>
      <c r="Z45" s="143" t="s">
        <v>457</v>
      </c>
      <c r="AA45" s="143" t="s">
        <v>457</v>
      </c>
      <c r="AB45" s="143" t="s">
        <v>457</v>
      </c>
      <c r="AC45" s="143">
        <v>1.4910378385490448E-3</v>
      </c>
      <c r="AD45" s="143">
        <v>7.082429733107962E-4</v>
      </c>
      <c r="AE45" s="149"/>
      <c r="AF45" s="145">
        <v>807.17816486112235</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1.3289304823489475E-2</v>
      </c>
      <c r="J48" s="143">
        <v>0.13289304823489476</v>
      </c>
      <c r="K48" s="143">
        <v>0.33223262058723696</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2.7345459999999999</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3.2001746251360061</v>
      </c>
      <c r="AL52" s="146" t="s">
        <v>133</v>
      </c>
    </row>
    <row r="53" spans="1:38" s="2" customFormat="1" ht="26.25" customHeight="1" thickBot="1" x14ac:dyDescent="0.25">
      <c r="A53" s="70" t="s">
        <v>120</v>
      </c>
      <c r="B53" s="74" t="s">
        <v>134</v>
      </c>
      <c r="C53" s="76" t="s">
        <v>135</v>
      </c>
      <c r="D53" s="73"/>
      <c r="E53" s="143" t="s">
        <v>430</v>
      </c>
      <c r="F53" s="143">
        <v>1.7604960959529801</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0.94165522483162734</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3274.9697922999999</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229.43752656820004</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0.22343408882352944</v>
      </c>
      <c r="J60" s="143">
        <v>2.2343408882352946</v>
      </c>
      <c r="K60" s="143">
        <v>4.5580554120000016</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44.686817764705886</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3.44574974201367E-2</v>
      </c>
      <c r="J61" s="143">
        <v>0.34457497420136696</v>
      </c>
      <c r="K61" s="143">
        <v>1.1451450926694777</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3078812.8441077461</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2.6812090658823531E-8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44.686817764705886</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1.6138161611999997E-2</v>
      </c>
      <c r="X63" s="143">
        <v>1.0499399999999999E-2</v>
      </c>
      <c r="Y63" s="143" t="s">
        <v>430</v>
      </c>
      <c r="Z63" s="143">
        <v>1.7461E-3</v>
      </c>
      <c r="AA63" s="143" t="s">
        <v>430</v>
      </c>
      <c r="AB63" s="143">
        <v>1.2245499999999999E-2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0.10754999999999999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1.2000000000000002E-7</v>
      </c>
      <c r="J73" s="143">
        <v>1.7000000000000001E-7</v>
      </c>
      <c r="K73" s="143">
        <v>2.0000000000000002E-7</v>
      </c>
      <c r="L73" s="143" t="s">
        <v>445</v>
      </c>
      <c r="M73" s="143" t="s">
        <v>445</v>
      </c>
      <c r="N73" s="143" t="s">
        <v>445</v>
      </c>
      <c r="O73" s="143" t="s">
        <v>445</v>
      </c>
      <c r="P73" s="143" t="s">
        <v>445</v>
      </c>
      <c r="Q73" s="143" t="s">
        <v>445</v>
      </c>
      <c r="R73" s="143" t="s">
        <v>445</v>
      </c>
      <c r="S73" s="143" t="s">
        <v>445</v>
      </c>
      <c r="T73" s="143" t="s">
        <v>445</v>
      </c>
      <c r="U73" s="143" t="s">
        <v>445</v>
      </c>
      <c r="V73" s="143">
        <v>1E-4</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2.0000000000000001E-4</v>
      </c>
      <c r="O80" s="143" t="s">
        <v>445</v>
      </c>
      <c r="P80" s="143" t="s">
        <v>445</v>
      </c>
      <c r="Q80" s="143" t="s">
        <v>445</v>
      </c>
      <c r="R80" s="143" t="s">
        <v>445</v>
      </c>
      <c r="S80" s="143" t="s">
        <v>445</v>
      </c>
      <c r="T80" s="143" t="s">
        <v>445</v>
      </c>
      <c r="U80" s="143" t="s">
        <v>445</v>
      </c>
      <c r="V80" s="143">
        <v>3.0000000000000003E-4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10.766576764999998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3.04E-2</v>
      </c>
      <c r="G83" s="143" t="s">
        <v>457</v>
      </c>
      <c r="H83" s="143" t="s">
        <v>430</v>
      </c>
      <c r="I83" s="143">
        <v>0.19</v>
      </c>
      <c r="J83" s="143">
        <v>3.8</v>
      </c>
      <c r="K83" s="143">
        <v>28.5</v>
      </c>
      <c r="L83" s="143">
        <v>1.0829999999999999E-2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1.9</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2.8110396070493429</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0.88541172750853736</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1.7390000000000001</v>
      </c>
      <c r="AL86" s="146" t="s">
        <v>220</v>
      </c>
    </row>
    <row r="87" spans="1:38" s="2" customFormat="1" ht="26.25" customHeight="1" thickBot="1" x14ac:dyDescent="0.25">
      <c r="A87" s="70" t="s">
        <v>209</v>
      </c>
      <c r="B87" s="76" t="s">
        <v>221</v>
      </c>
      <c r="C87" s="80" t="s">
        <v>222</v>
      </c>
      <c r="D87" s="72"/>
      <c r="E87" s="143" t="s">
        <v>430</v>
      </c>
      <c r="F87" s="143">
        <v>6.2176753650032945E-2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0.198826511324</v>
      </c>
      <c r="AL87" s="146" t="s">
        <v>220</v>
      </c>
    </row>
    <row r="88" spans="1:38" s="2" customFormat="1" ht="26.25" customHeight="1" thickBot="1" x14ac:dyDescent="0.25">
      <c r="A88" s="70" t="s">
        <v>209</v>
      </c>
      <c r="B88" s="76" t="s">
        <v>223</v>
      </c>
      <c r="C88" s="80" t="s">
        <v>224</v>
      </c>
      <c r="D88" s="72"/>
      <c r="E88" s="143" t="s">
        <v>457</v>
      </c>
      <c r="F88" s="143">
        <v>1.1682469520000001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1.4682770000000001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1.36975239395</v>
      </c>
      <c r="G90" s="143" t="s">
        <v>430</v>
      </c>
      <c r="H90" s="143" t="s">
        <v>430</v>
      </c>
      <c r="I90" s="143">
        <v>2.0459999999999999E-2</v>
      </c>
      <c r="J90" s="143">
        <v>3.0689999999999999E-2</v>
      </c>
      <c r="K90" s="143">
        <v>3.7510000000000002E-2</v>
      </c>
      <c r="L90" s="143" t="s">
        <v>430</v>
      </c>
      <c r="M90" s="143" t="s">
        <v>430</v>
      </c>
      <c r="N90" s="143">
        <v>2.9140611727129014E-4</v>
      </c>
      <c r="O90" s="143">
        <v>3.9118392943772791E-2</v>
      </c>
      <c r="P90" s="143" t="s">
        <v>445</v>
      </c>
      <c r="Q90" s="143" t="s">
        <v>445</v>
      </c>
      <c r="R90" s="143">
        <v>0.16852401962677033</v>
      </c>
      <c r="S90" s="143">
        <v>6.8131314671017851</v>
      </c>
      <c r="T90" s="143">
        <v>0.27990786384883853</v>
      </c>
      <c r="U90" s="143">
        <v>3.9848908807579998E-2</v>
      </c>
      <c r="V90" s="143">
        <v>3.9515371685402028</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34.1</v>
      </c>
      <c r="AL90" s="146" t="s">
        <v>447</v>
      </c>
    </row>
    <row r="91" spans="1:38" s="2" customFormat="1" ht="26.25" customHeight="1" thickBot="1" x14ac:dyDescent="0.25">
      <c r="A91" s="70" t="s">
        <v>209</v>
      </c>
      <c r="B91" s="74" t="s">
        <v>405</v>
      </c>
      <c r="C91" s="76" t="s">
        <v>229</v>
      </c>
      <c r="D91" s="72"/>
      <c r="E91" s="143">
        <v>6.3408067427999995E-3</v>
      </c>
      <c r="F91" s="143">
        <v>1.7030250511999998E-2</v>
      </c>
      <c r="G91" s="143">
        <v>8.4124455600000011E-5</v>
      </c>
      <c r="H91" s="143">
        <v>1.460238422E-2</v>
      </c>
      <c r="I91" s="143">
        <v>9.64502928132E-2</v>
      </c>
      <c r="J91" s="143">
        <v>9.7786813137600001E-2</v>
      </c>
      <c r="K91" s="143">
        <v>9.8062863917400003E-2</v>
      </c>
      <c r="L91" s="143">
        <v>3.800138544E-2</v>
      </c>
      <c r="M91" s="143">
        <v>0.19407660750699998</v>
      </c>
      <c r="N91" s="143">
        <v>2.183893152E-2</v>
      </c>
      <c r="O91" s="143">
        <v>1.9041919274400004E-2</v>
      </c>
      <c r="P91" s="143">
        <v>1.5877794599999999E-6</v>
      </c>
      <c r="Q91" s="143">
        <v>3.7048187400000006E-5</v>
      </c>
      <c r="R91" s="143">
        <v>4.34550168E-4</v>
      </c>
      <c r="S91" s="143">
        <v>3.1368659040000003E-2</v>
      </c>
      <c r="T91" s="143">
        <v>1.0336019760000002E-2</v>
      </c>
      <c r="U91" s="143" t="s">
        <v>457</v>
      </c>
      <c r="V91" s="143">
        <v>1.6742849160000003E-2</v>
      </c>
      <c r="W91" s="143">
        <v>3.5186468000000007E-4</v>
      </c>
      <c r="X91" s="143">
        <v>4.3574877480000005E-4</v>
      </c>
      <c r="Y91" s="143">
        <v>1.8114373399999998E-4</v>
      </c>
      <c r="Z91" s="143">
        <v>1.8114373399999998E-4</v>
      </c>
      <c r="AA91" s="143">
        <v>1.8114373399999998E-4</v>
      </c>
      <c r="AB91" s="143">
        <v>9.7917997679999999E-4</v>
      </c>
      <c r="AC91" s="143" t="s">
        <v>457</v>
      </c>
      <c r="AD91" s="143" t="s">
        <v>457</v>
      </c>
      <c r="AE91" s="149"/>
      <c r="AF91" s="145" t="s">
        <v>430</v>
      </c>
      <c r="AG91" s="145" t="s">
        <v>430</v>
      </c>
      <c r="AH91" s="145" t="s">
        <v>430</v>
      </c>
      <c r="AI91" s="145" t="s">
        <v>430</v>
      </c>
      <c r="AJ91" s="145" t="s">
        <v>430</v>
      </c>
      <c r="AK91" s="145">
        <v>3518.6468</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21.240703798845029</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3.2143231285152745E-8</v>
      </c>
      <c r="X98" s="143" t="s">
        <v>457</v>
      </c>
      <c r="Y98" s="143" t="s">
        <v>457</v>
      </c>
      <c r="Z98" s="143" t="s">
        <v>457</v>
      </c>
      <c r="AA98" s="143" t="s">
        <v>457</v>
      </c>
      <c r="AB98" s="143" t="s">
        <v>457</v>
      </c>
      <c r="AC98" s="143" t="s">
        <v>457</v>
      </c>
      <c r="AD98" s="143">
        <v>3.8494887766649994E-4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5.2211905732742939E-2</v>
      </c>
      <c r="F99" s="143">
        <v>9.3061542589081689</v>
      </c>
      <c r="G99" s="143" t="s">
        <v>430</v>
      </c>
      <c r="H99" s="143">
        <v>13.438539774058476</v>
      </c>
      <c r="I99" s="143">
        <v>0.19224166534387821</v>
      </c>
      <c r="J99" s="143">
        <v>0.29411276156629895</v>
      </c>
      <c r="K99" s="143">
        <v>0.64544039976999057</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1346.5500000000002</v>
      </c>
      <c r="AL99" s="146" t="s">
        <v>246</v>
      </c>
    </row>
    <row r="100" spans="1:38" s="2" customFormat="1" ht="26.25" customHeight="1" thickBot="1" x14ac:dyDescent="0.25">
      <c r="A100" s="70" t="s">
        <v>244</v>
      </c>
      <c r="B100" s="70" t="s">
        <v>247</v>
      </c>
      <c r="C100" s="71" t="s">
        <v>409</v>
      </c>
      <c r="D100" s="84"/>
      <c r="E100" s="143">
        <v>0.55442479337964701</v>
      </c>
      <c r="F100" s="143">
        <v>26.461346280929337</v>
      </c>
      <c r="G100" s="143" t="s">
        <v>430</v>
      </c>
      <c r="H100" s="143">
        <v>31.022875989402319</v>
      </c>
      <c r="I100" s="143">
        <v>0.30864570541915698</v>
      </c>
      <c r="J100" s="143">
        <v>0.46768509695107768</v>
      </c>
      <c r="K100" s="143">
        <v>1.0265300600764511</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5791.2624999999989</v>
      </c>
      <c r="AL100" s="146" t="s">
        <v>246</v>
      </c>
    </row>
    <row r="101" spans="1:38" s="2" customFormat="1" ht="26.25" customHeight="1" thickBot="1" x14ac:dyDescent="0.25">
      <c r="A101" s="70" t="s">
        <v>244</v>
      </c>
      <c r="B101" s="70" t="s">
        <v>248</v>
      </c>
      <c r="C101" s="71" t="s">
        <v>249</v>
      </c>
      <c r="D101" s="84"/>
      <c r="E101" s="143">
        <v>4.8696913126814734E-2</v>
      </c>
      <c r="F101" s="143">
        <v>0.3568618340765265</v>
      </c>
      <c r="G101" s="143" t="s">
        <v>430</v>
      </c>
      <c r="H101" s="143">
        <v>1.1290554776040549</v>
      </c>
      <c r="I101" s="143">
        <v>8.6654498023561646E-3</v>
      </c>
      <c r="J101" s="143">
        <v>2.5996349407068488E-2</v>
      </c>
      <c r="K101" s="143">
        <v>6.0658148616493157E-2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4844.125</v>
      </c>
      <c r="AL101" s="146" t="s">
        <v>246</v>
      </c>
    </row>
    <row r="102" spans="1:38" s="2" customFormat="1" ht="26.25" customHeight="1" thickBot="1" x14ac:dyDescent="0.25">
      <c r="A102" s="70" t="s">
        <v>244</v>
      </c>
      <c r="B102" s="70" t="s">
        <v>250</v>
      </c>
      <c r="C102" s="71" t="s">
        <v>387</v>
      </c>
      <c r="D102" s="84"/>
      <c r="E102" s="143">
        <v>2.2681233642285708E-3</v>
      </c>
      <c r="F102" s="143">
        <v>2.4845323909835044</v>
      </c>
      <c r="G102" s="143" t="s">
        <v>430</v>
      </c>
      <c r="H102" s="143">
        <v>4.7194242698389655</v>
      </c>
      <c r="I102" s="143">
        <v>8.0712999999999983E-3</v>
      </c>
      <c r="J102" s="143">
        <v>0.1826895</v>
      </c>
      <c r="K102" s="143">
        <v>1.2510574999999999</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1561.05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1.4153357684824998E-3</v>
      </c>
      <c r="F104" s="143">
        <v>1.5725735608499256E-3</v>
      </c>
      <c r="G104" s="143" t="s">
        <v>430</v>
      </c>
      <c r="H104" s="143">
        <v>1.9369135345371623E-2</v>
      </c>
      <c r="I104" s="143">
        <v>2.1448444931506852E-5</v>
      </c>
      <c r="J104" s="143">
        <v>6.4345334794520538E-5</v>
      </c>
      <c r="K104" s="143">
        <v>1.5013911452054795E-4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9.9</v>
      </c>
      <c r="AL104" s="146" t="s">
        <v>246</v>
      </c>
    </row>
    <row r="105" spans="1:38" s="2" customFormat="1" ht="26.25" customHeight="1" thickBot="1" x14ac:dyDescent="0.25">
      <c r="A105" s="70" t="s">
        <v>244</v>
      </c>
      <c r="B105" s="70" t="s">
        <v>255</v>
      </c>
      <c r="C105" s="71" t="s">
        <v>256</v>
      </c>
      <c r="D105" s="84"/>
      <c r="E105" s="143">
        <v>3.3613366274472326E-2</v>
      </c>
      <c r="F105" s="143">
        <v>0.16996561290417561</v>
      </c>
      <c r="G105" s="143" t="s">
        <v>430</v>
      </c>
      <c r="H105" s="143">
        <v>0.78751836077094961</v>
      </c>
      <c r="I105" s="143">
        <v>6.3655890410958911E-3</v>
      </c>
      <c r="J105" s="143">
        <v>1.0003068493150686E-2</v>
      </c>
      <c r="K105" s="143">
        <v>2.1824876712328765E-2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92.2</v>
      </c>
      <c r="AL105" s="146" t="s">
        <v>246</v>
      </c>
    </row>
    <row r="106" spans="1:38" s="2" customFormat="1" ht="26.25" customHeight="1" thickBot="1" x14ac:dyDescent="0.25">
      <c r="A106" s="70" t="s">
        <v>244</v>
      </c>
      <c r="B106" s="70" t="s">
        <v>257</v>
      </c>
      <c r="C106" s="71" t="s">
        <v>258</v>
      </c>
      <c r="D106" s="84"/>
      <c r="E106" s="143">
        <v>2.2868490168986293E-3</v>
      </c>
      <c r="F106" s="143">
        <v>9.2481544094302759E-3</v>
      </c>
      <c r="G106" s="143" t="s">
        <v>430</v>
      </c>
      <c r="H106" s="143">
        <v>5.357795986313893E-2</v>
      </c>
      <c r="I106" s="143">
        <v>4.5369863013698626E-4</v>
      </c>
      <c r="J106" s="143">
        <v>7.2591780821917808E-4</v>
      </c>
      <c r="K106" s="143">
        <v>1.5425753424657533E-3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9.1999999999999993</v>
      </c>
      <c r="AL106" s="146" t="s">
        <v>246</v>
      </c>
    </row>
    <row r="107" spans="1:38" s="2" customFormat="1" ht="26.25" customHeight="1" thickBot="1" x14ac:dyDescent="0.25">
      <c r="A107" s="70" t="s">
        <v>244</v>
      </c>
      <c r="B107" s="70" t="s">
        <v>259</v>
      </c>
      <c r="C107" s="71" t="s">
        <v>380</v>
      </c>
      <c r="D107" s="84"/>
      <c r="E107" s="143">
        <v>2.7267841120033387E-2</v>
      </c>
      <c r="F107" s="143">
        <v>0.54748485000000002</v>
      </c>
      <c r="G107" s="143" t="s">
        <v>430</v>
      </c>
      <c r="H107" s="143">
        <v>0.84136460982823724</v>
      </c>
      <c r="I107" s="143">
        <v>9.9542700000000012E-3</v>
      </c>
      <c r="J107" s="143">
        <v>0.1327236</v>
      </c>
      <c r="K107" s="143">
        <v>0.63043709999999997</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3318.09</v>
      </c>
      <c r="AL107" s="146" t="s">
        <v>246</v>
      </c>
    </row>
    <row r="108" spans="1:38" s="2" customFormat="1" ht="26.25" customHeight="1" thickBot="1" x14ac:dyDescent="0.25">
      <c r="A108" s="70" t="s">
        <v>244</v>
      </c>
      <c r="B108" s="70" t="s">
        <v>260</v>
      </c>
      <c r="C108" s="71" t="s">
        <v>381</v>
      </c>
      <c r="D108" s="84"/>
      <c r="E108" s="143">
        <v>7.2334072795207691E-2</v>
      </c>
      <c r="F108" s="143">
        <v>1.3303551974400001</v>
      </c>
      <c r="G108" s="143" t="s">
        <v>430</v>
      </c>
      <c r="H108" s="143">
        <v>1.4940305711879736</v>
      </c>
      <c r="I108" s="143">
        <v>2.4636207359999999E-2</v>
      </c>
      <c r="J108" s="143">
        <v>0.24636207360000001</v>
      </c>
      <c r="K108" s="143">
        <v>0.49272414720000002</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12318.10368</v>
      </c>
      <c r="AL108" s="146" t="s">
        <v>246</v>
      </c>
    </row>
    <row r="109" spans="1:38" s="2" customFormat="1" ht="26.25" customHeight="1" thickBot="1" x14ac:dyDescent="0.25">
      <c r="A109" s="70" t="s">
        <v>244</v>
      </c>
      <c r="B109" s="70" t="s">
        <v>261</v>
      </c>
      <c r="C109" s="71" t="s">
        <v>382</v>
      </c>
      <c r="D109" s="84"/>
      <c r="E109" s="143">
        <v>2.9226664017408008E-2</v>
      </c>
      <c r="F109" s="143">
        <v>0.62238009965999996</v>
      </c>
      <c r="G109" s="143" t="s">
        <v>430</v>
      </c>
      <c r="H109" s="143">
        <v>0.84082864173158411</v>
      </c>
      <c r="I109" s="143">
        <v>2.5455218799999998E-2</v>
      </c>
      <c r="J109" s="143">
        <v>0.14000370339999998</v>
      </c>
      <c r="K109" s="143">
        <v>0.14000370339999998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1272.7609399999999</v>
      </c>
      <c r="AL109" s="146" t="s">
        <v>246</v>
      </c>
    </row>
    <row r="110" spans="1:38" s="2" customFormat="1" ht="26.25" customHeight="1" thickBot="1" x14ac:dyDescent="0.25">
      <c r="A110" s="70" t="s">
        <v>244</v>
      </c>
      <c r="B110" s="70" t="s">
        <v>262</v>
      </c>
      <c r="C110" s="71" t="s">
        <v>383</v>
      </c>
      <c r="D110" s="84"/>
      <c r="E110" s="143">
        <v>4.579950106707001E-3</v>
      </c>
      <c r="F110" s="143">
        <v>0.15917341199999999</v>
      </c>
      <c r="G110" s="143" t="s">
        <v>430</v>
      </c>
      <c r="H110" s="143">
        <v>9.5637394128936015E-2</v>
      </c>
      <c r="I110" s="143">
        <v>6.5938899999999998E-3</v>
      </c>
      <c r="J110" s="143">
        <v>4.6408420000000006E-2</v>
      </c>
      <c r="K110" s="143">
        <v>4.6408420000000006E-2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325.50799999999998</v>
      </c>
      <c r="AL110" s="146" t="s">
        <v>246</v>
      </c>
    </row>
    <row r="111" spans="1:38" s="2" customFormat="1" ht="26.25" customHeight="1" thickBot="1" x14ac:dyDescent="0.25">
      <c r="A111" s="70" t="s">
        <v>244</v>
      </c>
      <c r="B111" s="70" t="s">
        <v>263</v>
      </c>
      <c r="C111" s="71" t="s">
        <v>377</v>
      </c>
      <c r="D111" s="84"/>
      <c r="E111" s="143">
        <v>6.3720292211319716E-3</v>
      </c>
      <c r="F111" s="143">
        <v>0.38372499999999998</v>
      </c>
      <c r="G111" s="143" t="s">
        <v>430</v>
      </c>
      <c r="H111" s="143">
        <v>0.28561793872729113</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198.86666666666665</v>
      </c>
      <c r="AL111" s="146" t="s">
        <v>246</v>
      </c>
    </row>
    <row r="112" spans="1:38" s="2" customFormat="1" ht="26.25" customHeight="1" thickBot="1" x14ac:dyDescent="0.25">
      <c r="A112" s="70" t="s">
        <v>264</v>
      </c>
      <c r="B112" s="70" t="s">
        <v>265</v>
      </c>
      <c r="C112" s="71" t="s">
        <v>266</v>
      </c>
      <c r="D112" s="72"/>
      <c r="E112" s="143">
        <v>13.047129058299697</v>
      </c>
      <c r="F112" s="143" t="s">
        <v>430</v>
      </c>
      <c r="G112" s="143" t="s">
        <v>430</v>
      </c>
      <c r="H112" s="143">
        <v>11.231754800000001</v>
      </c>
      <c r="I112" s="143">
        <v>0.26767200000000002</v>
      </c>
      <c r="J112" s="143">
        <v>6.9594719999999999</v>
      </c>
      <c r="K112" s="143">
        <v>6.9594719999999999</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339104000</v>
      </c>
      <c r="AL112" s="146" t="s">
        <v>438</v>
      </c>
    </row>
    <row r="113" spans="1:38" s="2" customFormat="1" ht="26.25" customHeight="1" thickBot="1" x14ac:dyDescent="0.25">
      <c r="A113" s="70" t="s">
        <v>264</v>
      </c>
      <c r="B113" s="85" t="s">
        <v>267</v>
      </c>
      <c r="C113" s="86" t="s">
        <v>268</v>
      </c>
      <c r="D113" s="72"/>
      <c r="E113" s="143">
        <v>5.9400216889947997</v>
      </c>
      <c r="F113" s="143" t="s">
        <v>457</v>
      </c>
      <c r="G113" s="143" t="s">
        <v>430</v>
      </c>
      <c r="H113" s="143">
        <v>34.575535025345658</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154385313.87436089</v>
      </c>
      <c r="AL113" s="146" t="s">
        <v>451</v>
      </c>
    </row>
    <row r="114" spans="1:38" s="2" customFormat="1" ht="26.25" customHeight="1" thickBot="1" x14ac:dyDescent="0.25">
      <c r="A114" s="70" t="s">
        <v>264</v>
      </c>
      <c r="B114" s="85" t="s">
        <v>269</v>
      </c>
      <c r="C114" s="86" t="s">
        <v>388</v>
      </c>
      <c r="D114" s="72"/>
      <c r="E114" s="143">
        <v>8.7231206358453661E-2</v>
      </c>
      <c r="F114" s="143" t="s">
        <v>457</v>
      </c>
      <c r="G114" s="143" t="s">
        <v>430</v>
      </c>
      <c r="H114" s="143">
        <v>0.294736</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2267200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308834919.94791353</v>
      </c>
      <c r="AL115" s="146" t="s">
        <v>453</v>
      </c>
    </row>
    <row r="116" spans="1:38" s="2" customFormat="1" ht="26.25" customHeight="1" thickBot="1" x14ac:dyDescent="0.25">
      <c r="A116" s="70" t="s">
        <v>264</v>
      </c>
      <c r="B116" s="70" t="s">
        <v>272</v>
      </c>
      <c r="C116" s="76" t="s">
        <v>410</v>
      </c>
      <c r="D116" s="72"/>
      <c r="E116" s="143">
        <v>11.882517039816937</v>
      </c>
      <c r="F116" s="143" t="s">
        <v>457</v>
      </c>
      <c r="G116" s="143" t="s">
        <v>430</v>
      </c>
      <c r="H116" s="143">
        <v>14.141226617877447</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5.6476519999999995E-3</v>
      </c>
      <c r="J119" s="143">
        <v>4.5181215999999996E-2</v>
      </c>
      <c r="K119" s="143">
        <v>0.14119130000000002</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1411.913</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9.2436000000000011E-3</v>
      </c>
      <c r="J120" s="143">
        <v>5.7772499999999997E-2</v>
      </c>
      <c r="K120" s="143">
        <v>0.23108999999999999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2310.9</v>
      </c>
      <c r="AL120" s="146" t="s">
        <v>450</v>
      </c>
    </row>
    <row r="121" spans="1:38" s="2" customFormat="1" ht="26.25" customHeight="1" thickBot="1" x14ac:dyDescent="0.25">
      <c r="A121" s="70" t="s">
        <v>264</v>
      </c>
      <c r="B121" s="70" t="s">
        <v>280</v>
      </c>
      <c r="C121" s="76" t="s">
        <v>281</v>
      </c>
      <c r="D121" s="73"/>
      <c r="E121" s="143" t="s">
        <v>457</v>
      </c>
      <c r="F121" s="143">
        <v>0.70599073068956208</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2.2121449615387729</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0.47432211174104871</v>
      </c>
      <c r="G125" s="143" t="s">
        <v>430</v>
      </c>
      <c r="H125" s="143" t="s">
        <v>430</v>
      </c>
      <c r="I125" s="143">
        <v>2.6449579859999999E-5</v>
      </c>
      <c r="J125" s="143">
        <v>1.7552902997999999E-4</v>
      </c>
      <c r="K125" s="143">
        <v>3.7109562045999994E-4</v>
      </c>
      <c r="L125" s="143" t="s">
        <v>457</v>
      </c>
      <c r="M125" s="143" t="s">
        <v>430</v>
      </c>
      <c r="N125" s="143" t="s">
        <v>430</v>
      </c>
      <c r="O125" s="143" t="s">
        <v>430</v>
      </c>
      <c r="P125" s="143">
        <v>2.1537064130292383E-2</v>
      </c>
      <c r="Q125" s="143" t="s">
        <v>430</v>
      </c>
      <c r="R125" s="143" t="s">
        <v>430</v>
      </c>
      <c r="S125" s="143" t="s">
        <v>430</v>
      </c>
      <c r="T125" s="143" t="s">
        <v>430</v>
      </c>
      <c r="U125" s="143" t="s">
        <v>430</v>
      </c>
      <c r="V125" s="143" t="s">
        <v>430</v>
      </c>
      <c r="W125" s="143">
        <v>7.3204479033787503E-2</v>
      </c>
      <c r="X125" s="143" t="s">
        <v>430</v>
      </c>
      <c r="Y125" s="143" t="s">
        <v>430</v>
      </c>
      <c r="Z125" s="143" t="s">
        <v>430</v>
      </c>
      <c r="AA125" s="143" t="s">
        <v>430</v>
      </c>
      <c r="AB125" s="143" t="s">
        <v>430</v>
      </c>
      <c r="AC125" s="143" t="s">
        <v>430</v>
      </c>
      <c r="AD125" s="143">
        <v>4.7851965255291638E-2</v>
      </c>
      <c r="AE125" s="149"/>
      <c r="AF125" s="145" t="s">
        <v>430</v>
      </c>
      <c r="AG125" s="145" t="s">
        <v>430</v>
      </c>
      <c r="AH125" s="145" t="s">
        <v>430</v>
      </c>
      <c r="AI125" s="145" t="s">
        <v>430</v>
      </c>
      <c r="AJ125" s="145" t="s">
        <v>430</v>
      </c>
      <c r="AK125" s="145">
        <v>801.50241999999992</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2.7831599999999998E-2</v>
      </c>
      <c r="I126" s="143" t="s">
        <v>457</v>
      </c>
      <c r="J126" s="143" t="s">
        <v>457</v>
      </c>
      <c r="K126" s="143" t="s">
        <v>457</v>
      </c>
      <c r="L126" s="143" t="s">
        <v>457</v>
      </c>
      <c r="M126" s="143">
        <v>6.4940400000000009E-2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6.51456E-3</v>
      </c>
      <c r="F129" s="143">
        <v>5.5411200000000008E-2</v>
      </c>
      <c r="G129" s="143">
        <v>3.5193599999999996E-4</v>
      </c>
      <c r="H129" s="143" t="s">
        <v>457</v>
      </c>
      <c r="I129" s="143">
        <v>2.9952000000000001E-5</v>
      </c>
      <c r="J129" s="143">
        <v>5.2416000000000001E-5</v>
      </c>
      <c r="K129" s="143">
        <v>7.4880000000000001E-5</v>
      </c>
      <c r="L129" s="143">
        <v>1.0483200000000001E-6</v>
      </c>
      <c r="M129" s="143">
        <v>5.2416000000000008E-4</v>
      </c>
      <c r="N129" s="143">
        <v>9.734399999999999E-3</v>
      </c>
      <c r="O129" s="143">
        <v>7.4879999999999999E-4</v>
      </c>
      <c r="P129" s="143">
        <v>4.1932800000000001E-4</v>
      </c>
      <c r="Q129" s="143">
        <v>0.6529456852415535</v>
      </c>
      <c r="R129" s="143">
        <v>0.63106501466683496</v>
      </c>
      <c r="S129" s="143">
        <v>0.34817380119549518</v>
      </c>
      <c r="T129" s="143">
        <v>1.04832E-4</v>
      </c>
      <c r="U129" s="143" t="s">
        <v>445</v>
      </c>
      <c r="V129" s="143" t="s">
        <v>457</v>
      </c>
      <c r="W129" s="143">
        <v>1.471274819253697E-2</v>
      </c>
      <c r="X129" s="143">
        <v>1.1232000000000001E-6</v>
      </c>
      <c r="Y129" s="143">
        <v>4.8671999999999997E-6</v>
      </c>
      <c r="Z129" s="143">
        <v>4.8671999999999997E-6</v>
      </c>
      <c r="AA129" s="143" t="s">
        <v>457</v>
      </c>
      <c r="AB129" s="143">
        <v>1.0857599999999999E-5</v>
      </c>
      <c r="AC129" s="143">
        <v>3.7439999999999999E-3</v>
      </c>
      <c r="AD129" s="143">
        <v>5.7432960000000002E-3</v>
      </c>
      <c r="AE129" s="149"/>
      <c r="AF129" s="145" t="s">
        <v>430</v>
      </c>
      <c r="AG129" s="145" t="s">
        <v>430</v>
      </c>
      <c r="AH129" s="145" t="s">
        <v>430</v>
      </c>
      <c r="AI129" s="145" t="s">
        <v>430</v>
      </c>
      <c r="AJ129" s="145" t="s">
        <v>430</v>
      </c>
      <c r="AK129" s="145">
        <v>10.904999999999999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4.5152249999999994E-3</v>
      </c>
      <c r="F133" s="143">
        <v>7.1149000000000006E-5</v>
      </c>
      <c r="G133" s="143">
        <v>6.1844900000000008E-4</v>
      </c>
      <c r="H133" s="143" t="s">
        <v>457</v>
      </c>
      <c r="I133" s="143">
        <v>1.899131E-4</v>
      </c>
      <c r="J133" s="143">
        <v>1.899131E-4</v>
      </c>
      <c r="K133" s="143">
        <v>2.1103887999999999E-4</v>
      </c>
      <c r="L133" s="143" t="s">
        <v>457</v>
      </c>
      <c r="M133" s="143">
        <v>7.6622000000000007E-4</v>
      </c>
      <c r="N133" s="143">
        <v>1.6435419000000002E-4</v>
      </c>
      <c r="O133" s="143">
        <v>2.7529190000000003E-5</v>
      </c>
      <c r="P133" s="143">
        <v>8.1547699999999987E-3</v>
      </c>
      <c r="Q133" s="143">
        <v>7.448752999999999E-5</v>
      </c>
      <c r="R133" s="143">
        <v>7.421388000000001E-5</v>
      </c>
      <c r="S133" s="143">
        <v>6.8029389999999995E-5</v>
      </c>
      <c r="T133" s="143">
        <v>9.4847090000000001E-5</v>
      </c>
      <c r="U133" s="143">
        <v>1.0825594000000001E-4</v>
      </c>
      <c r="V133" s="143">
        <v>8.7633676000000002E-4</v>
      </c>
      <c r="W133" s="143">
        <v>1.4777099999999999E-4</v>
      </c>
      <c r="X133" s="143">
        <v>7.2243599999999987E-8</v>
      </c>
      <c r="Y133" s="143">
        <v>3.9460330000000003E-8</v>
      </c>
      <c r="Z133" s="143">
        <v>3.5246120000000002E-8</v>
      </c>
      <c r="AA133" s="143">
        <v>3.8256270000000002E-8</v>
      </c>
      <c r="AB133" s="143">
        <v>1.8520631999999999E-7</v>
      </c>
      <c r="AC133" s="143">
        <v>8.2094999999999998E-4</v>
      </c>
      <c r="AD133" s="143">
        <v>2.2439299999999999E-3</v>
      </c>
      <c r="AE133" s="149"/>
      <c r="AF133" s="145" t="s">
        <v>430</v>
      </c>
      <c r="AG133" s="145" t="s">
        <v>430</v>
      </c>
      <c r="AH133" s="145" t="s">
        <v>430</v>
      </c>
      <c r="AI133" s="145" t="s">
        <v>430</v>
      </c>
      <c r="AJ133" s="145" t="s">
        <v>430</v>
      </c>
      <c r="AK133" s="145">
        <v>4178</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0.46055519999999983</v>
      </c>
      <c r="X135" s="143">
        <v>1.3739896799999996E-4</v>
      </c>
      <c r="Y135" s="143">
        <v>6.2174951999999976E-4</v>
      </c>
      <c r="Z135" s="143">
        <v>6.2174951999999976E-4</v>
      </c>
      <c r="AA135" s="143" t="s">
        <v>457</v>
      </c>
      <c r="AB135" s="143">
        <v>1.3808980079999995E-3</v>
      </c>
      <c r="AC135" s="143" t="s">
        <v>457</v>
      </c>
      <c r="AD135" s="143">
        <v>0.78294383999999972</v>
      </c>
      <c r="AE135" s="149"/>
      <c r="AF135" s="145" t="s">
        <v>430</v>
      </c>
      <c r="AG135" s="145" t="s">
        <v>430</v>
      </c>
      <c r="AH135" s="145" t="s">
        <v>430</v>
      </c>
      <c r="AI135" s="145" t="s">
        <v>430</v>
      </c>
      <c r="AJ135" s="145" t="s">
        <v>430</v>
      </c>
      <c r="AK135" s="145">
        <v>1.5351839999999994</v>
      </c>
      <c r="AL135" s="146" t="s">
        <v>454</v>
      </c>
    </row>
    <row r="136" spans="1:38" s="2" customFormat="1" ht="26.25" customHeight="1" thickBot="1" x14ac:dyDescent="0.25">
      <c r="A136" s="70" t="s">
        <v>289</v>
      </c>
      <c r="B136" s="70" t="s">
        <v>314</v>
      </c>
      <c r="C136" s="71" t="s">
        <v>315</v>
      </c>
      <c r="D136" s="72"/>
      <c r="E136" s="143" t="s">
        <v>430</v>
      </c>
      <c r="F136" s="143">
        <v>5.1731873021263865E-3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0.16513768000000001</v>
      </c>
      <c r="J139" s="143">
        <v>0.16513768000000001</v>
      </c>
      <c r="K139" s="143">
        <v>0.16513768000000001</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2.2213192041782452</v>
      </c>
      <c r="X139" s="143">
        <v>1.3340995377077383E-2</v>
      </c>
      <c r="Y139" s="143">
        <v>1.5536614325481632E-2</v>
      </c>
      <c r="Z139" s="143">
        <v>5.3054247452860442E-3</v>
      </c>
      <c r="AA139" s="143">
        <v>9.2514928117747681E-4</v>
      </c>
      <c r="AB139" s="143">
        <v>3.5108183729022538E-2</v>
      </c>
      <c r="AC139" s="143" t="s">
        <v>457</v>
      </c>
      <c r="AD139" s="143">
        <v>2.1125201508088973</v>
      </c>
      <c r="AE139" s="149"/>
      <c r="AF139" s="145" t="s">
        <v>430</v>
      </c>
      <c r="AG139" s="145" t="s">
        <v>430</v>
      </c>
      <c r="AH139" s="145" t="s">
        <v>430</v>
      </c>
      <c r="AI139" s="145" t="s">
        <v>430</v>
      </c>
      <c r="AJ139" s="145" t="s">
        <v>430</v>
      </c>
      <c r="AK139" s="145">
        <v>2.016</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112.55189990945176</v>
      </c>
      <c r="F141" s="20">
        <f t="shared" ref="F141:AJ141" si="0">SUM(F14:F140)</f>
        <v>105.37457389465095</v>
      </c>
      <c r="G141" s="20">
        <f t="shared" si="0"/>
        <v>13.785953262996729</v>
      </c>
      <c r="H141" s="20">
        <f t="shared" si="0"/>
        <v>116.17875617167908</v>
      </c>
      <c r="I141" s="20">
        <f t="shared" si="0"/>
        <v>12.830353537172826</v>
      </c>
      <c r="J141" s="20">
        <f t="shared" si="0"/>
        <v>27.95461056341771</v>
      </c>
      <c r="K141" s="20">
        <f t="shared" si="0"/>
        <v>60.990602153908405</v>
      </c>
      <c r="L141" s="20">
        <f t="shared" si="0"/>
        <v>2.2045751010422729</v>
      </c>
      <c r="M141" s="20">
        <f t="shared" si="0"/>
        <v>101.72452201461</v>
      </c>
      <c r="N141" s="20">
        <f t="shared" si="0"/>
        <v>5.355505009204375</v>
      </c>
      <c r="O141" s="20">
        <f t="shared" si="0"/>
        <v>0.30211911891278859</v>
      </c>
      <c r="P141" s="20">
        <f t="shared" si="0"/>
        <v>0.35376131340484612</v>
      </c>
      <c r="Q141" s="20">
        <f t="shared" si="0"/>
        <v>1.2709280272942787</v>
      </c>
      <c r="R141" s="20">
        <f>SUM(R14:R140)</f>
        <v>2.504012970994097</v>
      </c>
      <c r="S141" s="20">
        <f t="shared" si="0"/>
        <v>20.527773587495659</v>
      </c>
      <c r="T141" s="20">
        <f t="shared" si="0"/>
        <v>8.406137039559578</v>
      </c>
      <c r="U141" s="20">
        <f t="shared" si="0"/>
        <v>3.5401564018440443</v>
      </c>
      <c r="V141" s="20">
        <f t="shared" si="0"/>
        <v>20.265532731308522</v>
      </c>
      <c r="W141" s="20">
        <f t="shared" si="0"/>
        <v>18.907119164517553</v>
      </c>
      <c r="X141" s="20">
        <f t="shared" si="0"/>
        <v>3.9813952139685078</v>
      </c>
      <c r="Y141" s="20">
        <f t="shared" si="0"/>
        <v>5.9856028594776012</v>
      </c>
      <c r="Z141" s="20">
        <f t="shared" si="0"/>
        <v>2.3121443753527258</v>
      </c>
      <c r="AA141" s="20">
        <f t="shared" si="0"/>
        <v>1.9804840875303709</v>
      </c>
      <c r="AB141" s="20">
        <f t="shared" si="0"/>
        <v>14.259626536329204</v>
      </c>
      <c r="AC141" s="20">
        <f t="shared" si="0"/>
        <v>2.7474638441674299</v>
      </c>
      <c r="AD141" s="20">
        <f t="shared" si="0"/>
        <v>6.4275329406712842</v>
      </c>
      <c r="AE141" s="61"/>
      <c r="AF141" s="158">
        <f t="shared" si="0"/>
        <v>261366.72669488506</v>
      </c>
      <c r="AG141" s="158">
        <f t="shared" si="0"/>
        <v>88662.392222315742</v>
      </c>
      <c r="AH141" s="158">
        <f t="shared" si="0"/>
        <v>179764.39341481321</v>
      </c>
      <c r="AI141" s="158">
        <f t="shared" si="0"/>
        <v>15866.316644996896</v>
      </c>
      <c r="AJ141" s="158">
        <f t="shared" si="0"/>
        <v>1044.68</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15.543564405489162</v>
      </c>
      <c r="F143" s="12">
        <v>2.526264511978753</v>
      </c>
      <c r="G143" s="12">
        <v>2.6795246197170046E-2</v>
      </c>
      <c r="H143" s="12">
        <v>0.73678775385316553</v>
      </c>
      <c r="I143" s="12">
        <v>0.48708228826800171</v>
      </c>
      <c r="J143" s="12">
        <v>0.48708228826800215</v>
      </c>
      <c r="K143" s="12">
        <v>0.48708228826800193</v>
      </c>
      <c r="L143" s="12">
        <v>0.38340615624256119</v>
      </c>
      <c r="M143" s="12">
        <v>42.195725409757834</v>
      </c>
      <c r="N143" s="12">
        <v>2.1902663135325057E-3</v>
      </c>
      <c r="O143" s="12">
        <v>2.6023579157506579E-4</v>
      </c>
      <c r="P143" s="12">
        <v>1.5401303835416456E-2</v>
      </c>
      <c r="Q143" s="12">
        <v>4.2300206257780748E-4</v>
      </c>
      <c r="R143" s="12">
        <v>1.7241027369227405E-2</v>
      </c>
      <c r="S143" s="12">
        <v>1.1829957974822189E-2</v>
      </c>
      <c r="T143" s="12">
        <v>2.502985974885125E-3</v>
      </c>
      <c r="U143" s="12">
        <v>3.2553254200548348E-4</v>
      </c>
      <c r="V143" s="12">
        <v>5.5671771943817262E-2</v>
      </c>
      <c r="W143" s="12">
        <v>0.92081560000000007</v>
      </c>
      <c r="X143" s="12">
        <v>5.0793647645599994E-2</v>
      </c>
      <c r="Y143" s="12">
        <v>5.6949696361800001E-2</v>
      </c>
      <c r="Z143" s="12">
        <v>4.4284651134100003E-2</v>
      </c>
      <c r="AA143" s="12">
        <v>4.8922177464400002E-2</v>
      </c>
      <c r="AB143" s="12">
        <v>0.20095017260590001</v>
      </c>
      <c r="AC143" s="12">
        <v>9.2073600000000002E-4</v>
      </c>
      <c r="AD143" s="12">
        <v>2.7949700000000002E-4</v>
      </c>
      <c r="AE143" s="63"/>
      <c r="AF143" s="155">
        <v>99023.60503200008</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7.6842042863137285</v>
      </c>
      <c r="F144" s="12">
        <v>0.27806270580584513</v>
      </c>
      <c r="G144" s="12">
        <v>7.443137025593155E-3</v>
      </c>
      <c r="H144" s="12">
        <v>2.0909065578170658E-2</v>
      </c>
      <c r="I144" s="12">
        <v>0.22946571802256568</v>
      </c>
      <c r="J144" s="12">
        <v>0.2294657180225656</v>
      </c>
      <c r="K144" s="12">
        <v>0.22946571802256555</v>
      </c>
      <c r="L144" s="12">
        <v>0.19023521918491057</v>
      </c>
      <c r="M144" s="12">
        <v>1.4992048938089735</v>
      </c>
      <c r="N144" s="12">
        <v>2.7915026856125845E-4</v>
      </c>
      <c r="O144" s="12">
        <v>2.8938112255860697E-5</v>
      </c>
      <c r="P144" s="12">
        <v>3.052893747101887E-3</v>
      </c>
      <c r="Q144" s="12">
        <v>5.775985529556661E-5</v>
      </c>
      <c r="R144" s="12">
        <v>4.8872448106214465E-3</v>
      </c>
      <c r="S144" s="12">
        <v>3.2776492306117958E-3</v>
      </c>
      <c r="T144" s="12">
        <v>1.1749798726576446E-4</v>
      </c>
      <c r="U144" s="12">
        <v>5.7643486079411832E-5</v>
      </c>
      <c r="V144" s="12">
        <v>1.0372336417809489E-2</v>
      </c>
      <c r="W144" s="12">
        <v>0.27585300000000001</v>
      </c>
      <c r="X144" s="12">
        <v>1.41243006643E-2</v>
      </c>
      <c r="Y144" s="12">
        <v>1.5828986552100001E-2</v>
      </c>
      <c r="Z144" s="12">
        <v>1.2419331461700002E-2</v>
      </c>
      <c r="AA144" s="12">
        <v>1.31515570569E-2</v>
      </c>
      <c r="AB144" s="12">
        <v>5.5524175735E-2</v>
      </c>
      <c r="AC144" s="12">
        <v>2.7543469999999999E-4</v>
      </c>
      <c r="AD144" s="12">
        <v>5.4716000000000003E-5</v>
      </c>
      <c r="AE144" s="63"/>
      <c r="AF144" s="155">
        <v>24796.242926415362</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12.302870619306672</v>
      </c>
      <c r="F145" s="12">
        <v>0.35234958588351767</v>
      </c>
      <c r="G145" s="12">
        <v>8.6797861228998224E-3</v>
      </c>
      <c r="H145" s="12">
        <v>2.1644056644108556E-2</v>
      </c>
      <c r="I145" s="12">
        <v>0.1865451863936784</v>
      </c>
      <c r="J145" s="12">
        <v>0.1865451863936784</v>
      </c>
      <c r="K145" s="12">
        <v>0.18654518639367856</v>
      </c>
      <c r="L145" s="12">
        <v>0.12897536021113989</v>
      </c>
      <c r="M145" s="12">
        <v>2.8118258027097127</v>
      </c>
      <c r="N145" s="12">
        <v>3.2405113399296278E-4</v>
      </c>
      <c r="O145" s="12">
        <v>3.355136043452062E-5</v>
      </c>
      <c r="P145" s="12">
        <v>3.5546171549361546E-3</v>
      </c>
      <c r="Q145" s="12">
        <v>6.7088104460056984E-5</v>
      </c>
      <c r="R145" s="12">
        <v>5.6996825285798693E-3</v>
      </c>
      <c r="S145" s="12">
        <v>3.8221802866912329E-3</v>
      </c>
      <c r="T145" s="12">
        <v>1.3442468787284621E-4</v>
      </c>
      <c r="U145" s="12">
        <v>6.7073488051072741E-5</v>
      </c>
      <c r="V145" s="12">
        <v>1.2072789356923568E-2</v>
      </c>
      <c r="W145" s="12">
        <v>0.1730073</v>
      </c>
      <c r="X145" s="12">
        <v>3.5113550383000002E-3</v>
      </c>
      <c r="Y145" s="12">
        <v>2.1263205506099999E-2</v>
      </c>
      <c r="Z145" s="12">
        <v>2.3760169087500001E-2</v>
      </c>
      <c r="AA145" s="12">
        <v>5.4621078362000006E-3</v>
      </c>
      <c r="AB145" s="12">
        <v>5.3996837468100002E-2</v>
      </c>
      <c r="AC145" s="12">
        <v>1.533916E-4</v>
      </c>
      <c r="AD145" s="12">
        <v>3.0716200000000002E-5</v>
      </c>
      <c r="AE145" s="63"/>
      <c r="AF145" s="155">
        <v>28904.084729552851</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2.4724928506978671E-2</v>
      </c>
      <c r="F146" s="12">
        <v>0.14699142112041064</v>
      </c>
      <c r="G146" s="12">
        <v>4.8273782861358147E-5</v>
      </c>
      <c r="H146" s="12">
        <v>2.621974874721219E-4</v>
      </c>
      <c r="I146" s="12">
        <v>3.7012449066060396E-3</v>
      </c>
      <c r="J146" s="12">
        <v>3.7012449066060418E-3</v>
      </c>
      <c r="K146" s="12">
        <v>3.70124490660604E-3</v>
      </c>
      <c r="L146" s="12">
        <v>5.4776370779938859E-4</v>
      </c>
      <c r="M146" s="12">
        <v>0.90747238838800282</v>
      </c>
      <c r="N146" s="12">
        <v>8.0752309676823947E-6</v>
      </c>
      <c r="O146" s="12">
        <v>6.4673560314112581E-5</v>
      </c>
      <c r="P146" s="12">
        <v>4.138638396083711E-5</v>
      </c>
      <c r="Q146" s="12">
        <v>1.4271166883047284E-6</v>
      </c>
      <c r="R146" s="12">
        <v>2.982732365115618E-4</v>
      </c>
      <c r="S146" s="12">
        <v>1.0893299747849175E-2</v>
      </c>
      <c r="T146" s="12">
        <v>4.5657704759798789E-4</v>
      </c>
      <c r="U146" s="12">
        <v>6.4394077203636354E-5</v>
      </c>
      <c r="V146" s="12">
        <v>6.448147652533028E-3</v>
      </c>
      <c r="W146" s="12">
        <v>2.7194999999999997E-3</v>
      </c>
      <c r="X146" s="12">
        <v>4.3062454000000004E-5</v>
      </c>
      <c r="Y146" s="12">
        <v>5.5663447700000003E-5</v>
      </c>
      <c r="Z146" s="12">
        <v>3.3077547200000001E-5</v>
      </c>
      <c r="AA146" s="12">
        <v>6.1929698700000007E-5</v>
      </c>
      <c r="AB146" s="12">
        <v>1.9373314760000001E-4</v>
      </c>
      <c r="AC146" s="12">
        <v>2.7194000000000002E-6</v>
      </c>
      <c r="AD146" s="12">
        <v>1.0787999999999999E-6</v>
      </c>
      <c r="AE146" s="63"/>
      <c r="AF146" s="155">
        <v>209.19697259050491</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1.8640026993193122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0.54072700636443582</v>
      </c>
      <c r="J148" s="12">
        <v>1.0026838329244168</v>
      </c>
      <c r="K148" s="12">
        <v>1.3317022506780027</v>
      </c>
      <c r="L148" s="12">
        <v>0.23850787309643026</v>
      </c>
      <c r="M148" s="12" t="s">
        <v>430</v>
      </c>
      <c r="N148" s="12">
        <v>1.3280034327191008</v>
      </c>
      <c r="O148" s="12">
        <v>6.2529005238492171E-3</v>
      </c>
      <c r="P148" s="12">
        <v>4.2980242149069234E-6</v>
      </c>
      <c r="Q148" s="12">
        <v>4.2980242149069271E-12</v>
      </c>
      <c r="R148" s="12">
        <v>0.49100419225844999</v>
      </c>
      <c r="S148" s="12">
        <v>10.741686853872586</v>
      </c>
      <c r="T148" s="12">
        <v>7.8343208811423107E-2</v>
      </c>
      <c r="U148" s="12">
        <v>1.0864726564877929E-2</v>
      </c>
      <c r="V148" s="12">
        <v>4.2980242149069205</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55836.194401157423</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0.29257799671935109</v>
      </c>
      <c r="J149" s="12">
        <v>0.53716421266646375</v>
      </c>
      <c r="K149" s="12">
        <v>1.0743284253329275</v>
      </c>
      <c r="L149" s="12">
        <v>2.5934410321726369E-2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55836.194401157423</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-48.107416733343932</v>
      </c>
      <c r="F151" s="13">
        <v>-58.038290395561553</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60.720150736278008</v>
      </c>
      <c r="F152" s="14">
        <f t="shared" ref="F152:AD152" si="1">F141 + F151 + IF(AND(OR($B$4="AT",$B$4="BE",$B$4="CH",$B$4="GB",$B$4="IE",$B$4="LT",$B$4="LU",$B$4="NL"),SUM(F143:F149)&gt;0),SUM(F143:F149)-SUM(F27:F33),0)</f>
        <v>47.230617449155908</v>
      </c>
      <c r="G152" s="14">
        <f t="shared" si="1"/>
        <v>13.782226311728181</v>
      </c>
      <c r="H152" s="14">
        <f t="shared" si="1"/>
        <v>116.16010789779682</v>
      </c>
      <c r="I152" s="14">
        <f t="shared" si="1"/>
        <v>12.663047474380711</v>
      </c>
      <c r="J152" s="14">
        <f t="shared" si="1"/>
        <v>27.727226284830628</v>
      </c>
      <c r="K152" s="14">
        <f t="shared" si="1"/>
        <v>60.690330756188722</v>
      </c>
      <c r="L152" s="14">
        <f t="shared" si="1"/>
        <v>2.10532753292265</v>
      </c>
      <c r="M152" s="14">
        <f t="shared" si="1"/>
        <v>100.68148289939262</v>
      </c>
      <c r="N152" s="14">
        <f t="shared" si="1"/>
        <v>5.2411729143644585</v>
      </c>
      <c r="O152" s="14">
        <f t="shared" si="1"/>
        <v>0.30156947359945013</v>
      </c>
      <c r="P152" s="14">
        <f t="shared" si="1"/>
        <v>0.35219452216886055</v>
      </c>
      <c r="Q152" s="14">
        <f t="shared" si="1"/>
        <v>1.2708970365697556</v>
      </c>
      <c r="R152" s="14">
        <f t="shared" si="1"/>
        <v>2.4593011028731691</v>
      </c>
      <c r="S152" s="14">
        <f t="shared" si="1"/>
        <v>19.600970229123092</v>
      </c>
      <c r="T152" s="14">
        <f t="shared" si="1"/>
        <v>8.3993410340876942</v>
      </c>
      <c r="U152" s="14">
        <f t="shared" si="1"/>
        <v>3.5392137253416251</v>
      </c>
      <c r="V152" s="14">
        <f t="shared" si="1"/>
        <v>19.898733589719829</v>
      </c>
      <c r="W152" s="14">
        <f t="shared" si="1"/>
        <v>18.774431464517555</v>
      </c>
      <c r="X152" s="14">
        <f t="shared" si="1"/>
        <v>3.9744436675054078</v>
      </c>
      <c r="Y152" s="14">
        <f t="shared" si="1"/>
        <v>5.9759090909266011</v>
      </c>
      <c r="Z152" s="14">
        <f t="shared" si="1"/>
        <v>2.3037655059066258</v>
      </c>
      <c r="AA152" s="14">
        <f t="shared" si="1"/>
        <v>1.9737544051521709</v>
      </c>
      <c r="AB152" s="14">
        <f t="shared" si="1"/>
        <v>14.227872669490804</v>
      </c>
      <c r="AC152" s="14">
        <f t="shared" si="1"/>
        <v>2.74733336166743</v>
      </c>
      <c r="AD152" s="14">
        <f t="shared" si="1"/>
        <v>6.4275041710712841</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-48.107416733343932</v>
      </c>
      <c r="F153" s="13">
        <v>-58.038290395561553</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60.720150736278008</v>
      </c>
      <c r="F154" s="14">
        <f>F141 + F153 - IF(OR($B$6=2005,$B$6&gt;=2020),SUM(F99:F122),0) + IF(AND(OR($B$4="AT",$B$4="BE",$B$4="CH",$B$4="GB",$B$4="IE",$B$4="LT",$B$4="LU",$B$4="NL"),SUM(F143:F149)&gt;0),SUM(F143:F149)-SUM(F27:F33),0)</f>
        <v>47.230617449155908</v>
      </c>
      <c r="G154" s="14">
        <f>G141 + G153 + IF(AND(OR($B$4="AT",$B$4="BE",$B$4="CH",$B$4="GB",$B$4="IE",$B$4="LT",$B$4="LU",$B$4="NL"),SUM(G143:G149)&gt;0),SUM(G143:G149)-SUM(G27:G33),0)</f>
        <v>13.782226311728181</v>
      </c>
      <c r="H154" s="14">
        <f t="shared" ref="H154:AD154" si="2">H141 + H153 + IF(AND(OR($B$4="AT",$B$4="BE",$B$4="CH",$B$4="GB",$B$4="IE",$B$4="LT",$B$4="LU",$B$4="NL"),SUM(H143:H149)&gt;0),SUM(H143:H149)-SUM(H27:H33),0)</f>
        <v>116.16010789779682</v>
      </c>
      <c r="I154" s="14">
        <f t="shared" si="2"/>
        <v>12.663047474380711</v>
      </c>
      <c r="J154" s="14">
        <f t="shared" si="2"/>
        <v>27.727226284830628</v>
      </c>
      <c r="K154" s="14">
        <f t="shared" si="2"/>
        <v>60.690330756188722</v>
      </c>
      <c r="L154" s="14">
        <f t="shared" si="2"/>
        <v>2.10532753292265</v>
      </c>
      <c r="M154" s="14">
        <f t="shared" si="2"/>
        <v>100.68148289939262</v>
      </c>
      <c r="N154" s="14">
        <f t="shared" si="2"/>
        <v>5.2411729143644585</v>
      </c>
      <c r="O154" s="14">
        <f t="shared" si="2"/>
        <v>0.30156947359945013</v>
      </c>
      <c r="P154" s="14">
        <f t="shared" si="2"/>
        <v>0.35219452216886055</v>
      </c>
      <c r="Q154" s="14">
        <f t="shared" si="2"/>
        <v>1.2708970365697556</v>
      </c>
      <c r="R154" s="14">
        <f t="shared" si="2"/>
        <v>2.4593011028731691</v>
      </c>
      <c r="S154" s="14">
        <f t="shared" si="2"/>
        <v>19.600970229123092</v>
      </c>
      <c r="T154" s="14">
        <f t="shared" si="2"/>
        <v>8.3993410340876942</v>
      </c>
      <c r="U154" s="14">
        <f t="shared" si="2"/>
        <v>3.5392137253416251</v>
      </c>
      <c r="V154" s="14">
        <f t="shared" si="2"/>
        <v>19.898733589719829</v>
      </c>
      <c r="W154" s="14">
        <f t="shared" si="2"/>
        <v>18.774431464517555</v>
      </c>
      <c r="X154" s="14">
        <f t="shared" si="2"/>
        <v>3.9744436675054078</v>
      </c>
      <c r="Y154" s="14">
        <f t="shared" si="2"/>
        <v>5.9759090909266011</v>
      </c>
      <c r="Z154" s="14">
        <f t="shared" si="2"/>
        <v>2.3037655059066258</v>
      </c>
      <c r="AA154" s="14">
        <f t="shared" si="2"/>
        <v>1.9737544051521709</v>
      </c>
      <c r="AB154" s="14">
        <f t="shared" si="2"/>
        <v>14.227872669490804</v>
      </c>
      <c r="AC154" s="14">
        <f t="shared" si="2"/>
        <v>2.74733336166743</v>
      </c>
      <c r="AD154" s="14">
        <f t="shared" si="2"/>
        <v>6.4275041710712841</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10.144196795429979</v>
      </c>
      <c r="F157" s="150">
        <v>0.29075110861568826</v>
      </c>
      <c r="G157" s="150">
        <v>0.6062541648267622</v>
      </c>
      <c r="H157" s="150" t="s">
        <v>457</v>
      </c>
      <c r="I157" s="150">
        <v>9.8245021381443448E-2</v>
      </c>
      <c r="J157" s="150">
        <v>9.8245021381443448E-2</v>
      </c>
      <c r="K157" s="150">
        <v>9.8245021381443448E-2</v>
      </c>
      <c r="L157" s="150">
        <v>4.7157610263092856E-2</v>
      </c>
      <c r="M157" s="150">
        <v>2.4116188675727495</v>
      </c>
      <c r="N157" s="150">
        <v>2.5462425381582382E-3</v>
      </c>
      <c r="O157" s="150">
        <v>1.9096819036186786E-4</v>
      </c>
      <c r="P157" s="150">
        <v>3.8193638072373569E-3</v>
      </c>
      <c r="Q157" s="150">
        <v>9.5484095180933923E-4</v>
      </c>
      <c r="R157" s="150">
        <v>6.365606345395596E-3</v>
      </c>
      <c r="S157" s="150">
        <v>7.0021669799351554E-3</v>
      </c>
      <c r="T157" s="150">
        <v>2.5462425381582383E-4</v>
      </c>
      <c r="U157" s="150">
        <v>3.5010834899675777E-3</v>
      </c>
      <c r="V157" s="150">
        <v>0.92301292008236135</v>
      </c>
      <c r="W157" s="150" t="s">
        <v>457</v>
      </c>
      <c r="X157" s="150" t="s">
        <v>457</v>
      </c>
      <c r="Y157" s="150" t="s">
        <v>457</v>
      </c>
      <c r="Z157" s="150" t="s">
        <v>457</v>
      </c>
      <c r="AA157" s="150" t="s">
        <v>457</v>
      </c>
      <c r="AB157" s="150" t="s">
        <v>457</v>
      </c>
      <c r="AC157" s="150" t="s">
        <v>457</v>
      </c>
      <c r="AD157" s="150" t="s">
        <v>457</v>
      </c>
      <c r="AE157" s="151"/>
      <c r="AF157" s="152">
        <v>31828.031726977977</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5.1560020412980606E-2</v>
      </c>
      <c r="F158" s="150">
        <v>2.0555897158141376E-3</v>
      </c>
      <c r="G158" s="150">
        <v>2.9810735618935004E-3</v>
      </c>
      <c r="H158" s="150" t="s">
        <v>457</v>
      </c>
      <c r="I158" s="150">
        <v>3.4198370612423934E-4</v>
      </c>
      <c r="J158" s="150">
        <v>3.4198370612423934E-4</v>
      </c>
      <c r="K158" s="150">
        <v>3.4198370612423934E-4</v>
      </c>
      <c r="L158" s="150">
        <v>1.6415217893963488E-4</v>
      </c>
      <c r="M158" s="150">
        <v>7.3890803689138959E-2</v>
      </c>
      <c r="N158" s="150">
        <v>1.2540522541145181E-5</v>
      </c>
      <c r="O158" s="150">
        <v>9.4053919058588856E-7</v>
      </c>
      <c r="P158" s="150">
        <v>1.8810783811717768E-5</v>
      </c>
      <c r="Q158" s="150">
        <v>4.7026959529294421E-6</v>
      </c>
      <c r="R158" s="150">
        <v>3.1351306352862957E-5</v>
      </c>
      <c r="S158" s="150">
        <v>3.4486436988149247E-5</v>
      </c>
      <c r="T158" s="150">
        <v>1.2540522541145182E-6</v>
      </c>
      <c r="U158" s="150">
        <v>1.7243218494074623E-5</v>
      </c>
      <c r="V158" s="150">
        <v>4.5459394211651277E-3</v>
      </c>
      <c r="W158" s="150" t="s">
        <v>457</v>
      </c>
      <c r="X158" s="150" t="s">
        <v>457</v>
      </c>
      <c r="Y158" s="150" t="s">
        <v>457</v>
      </c>
      <c r="Z158" s="150" t="s">
        <v>457</v>
      </c>
      <c r="AA158" s="150" t="s">
        <v>457</v>
      </c>
      <c r="AB158" s="150" t="s">
        <v>457</v>
      </c>
      <c r="AC158" s="150" t="s">
        <v>457</v>
      </c>
      <c r="AD158" s="150" t="s">
        <v>457</v>
      </c>
      <c r="AE158" s="151"/>
      <c r="AF158" s="154">
        <v>156.75653176431476</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12.168825646454795</v>
      </c>
      <c r="F159" s="150">
        <v>0.43266452309196668</v>
      </c>
      <c r="G159" s="150">
        <v>0.44275239635455843</v>
      </c>
      <c r="H159" s="150" t="s">
        <v>457</v>
      </c>
      <c r="I159" s="150">
        <v>0.26205314125408125</v>
      </c>
      <c r="J159" s="150">
        <v>0.28292279358202277</v>
      </c>
      <c r="K159" s="150">
        <v>0.28292279358202277</v>
      </c>
      <c r="L159" s="150">
        <v>7.5033313940747207E-2</v>
      </c>
      <c r="M159" s="150">
        <v>1.1463136724559955</v>
      </c>
      <c r="N159" s="150">
        <v>9.0515189626843677E-3</v>
      </c>
      <c r="O159" s="150">
        <v>8.0940561552969355E-3</v>
      </c>
      <c r="P159" s="150">
        <v>3.1260637873029005E-3</v>
      </c>
      <c r="Q159" s="150">
        <v>9.0515189626843677E-3</v>
      </c>
      <c r="R159" s="150">
        <v>9.6030951640261146E-3</v>
      </c>
      <c r="S159" s="150">
        <v>5.0346652209553144E-2</v>
      </c>
      <c r="T159" s="150">
        <v>0.66348797822887984</v>
      </c>
      <c r="U159" s="150">
        <v>4.2269034049317956E-2</v>
      </c>
      <c r="V159" s="150">
        <v>5.282571162523228E-2</v>
      </c>
      <c r="W159" s="150">
        <v>2.3795613271145051E-2</v>
      </c>
      <c r="X159" s="150" t="s">
        <v>457</v>
      </c>
      <c r="Y159" s="150" t="s">
        <v>457</v>
      </c>
      <c r="Z159" s="150" t="s">
        <v>457</v>
      </c>
      <c r="AA159" s="150" t="s">
        <v>457</v>
      </c>
      <c r="AB159" s="150" t="s">
        <v>457</v>
      </c>
      <c r="AC159" s="150" t="s">
        <v>457</v>
      </c>
      <c r="AD159" s="150">
        <v>9.4604472749279314E-3</v>
      </c>
      <c r="AE159" s="151"/>
      <c r="AF159" s="154">
        <v>6686.4681796327413</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4.8599136616554718E-2</v>
      </c>
      <c r="X163" s="25">
        <v>0.34991378363919395</v>
      </c>
      <c r="Y163" s="25">
        <v>0.22841594209780716</v>
      </c>
      <c r="Z163" s="25">
        <v>0.11177801421807584</v>
      </c>
      <c r="AA163" s="25">
        <v>0.13121766886469771</v>
      </c>
      <c r="AB163" s="25">
        <v>0.82132540881977478</v>
      </c>
      <c r="AC163" s="25" t="s">
        <v>457</v>
      </c>
      <c r="AD163" s="25">
        <v>1.4093749618800866E-2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2B573-B29F-4B3A-BF62-7D6A244F37ED}">
  <dimension ref="A1:AL170"/>
  <sheetViews>
    <sheetView zoomScale="80" zoomScaleNormal="80" workbookViewId="0">
      <pane xSplit="4" ySplit="13" topLeftCell="E146" activePane="bottomRight" state="frozen"/>
      <selection pane="topRight" activeCell="E1" sqref="E1"/>
      <selection pane="bottomLeft" activeCell="A14" sqref="A14"/>
      <selection pane="bottomRight" activeCell="H160" sqref="H160"/>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2017</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8.1190498312768558</v>
      </c>
      <c r="F14" s="143">
        <v>0.3012889563354294</v>
      </c>
      <c r="G14" s="143">
        <v>3.9837783400000002</v>
      </c>
      <c r="H14" s="143" t="s">
        <v>457</v>
      </c>
      <c r="I14" s="143">
        <v>0.36313643896399345</v>
      </c>
      <c r="J14" s="143">
        <v>0.55876291387607213</v>
      </c>
      <c r="K14" s="143">
        <v>0.67608631576512279</v>
      </c>
      <c r="L14" s="143">
        <v>7.688914292017875E-3</v>
      </c>
      <c r="M14" s="143">
        <v>15.28544466045075</v>
      </c>
      <c r="N14" s="143">
        <v>0.44715654848604142</v>
      </c>
      <c r="O14" s="143">
        <v>5.5027837896279075E-2</v>
      </c>
      <c r="P14" s="143">
        <v>0.1037808635624619</v>
      </c>
      <c r="Q14" s="143">
        <v>0.42798828740908379</v>
      </c>
      <c r="R14" s="143">
        <v>0.26543255985053416</v>
      </c>
      <c r="S14" s="143">
        <v>0.45375852132201494</v>
      </c>
      <c r="T14" s="143">
        <v>0.56133115767355724</v>
      </c>
      <c r="U14" s="143">
        <v>1.3098645387423133</v>
      </c>
      <c r="V14" s="143">
        <v>1.1798610700607288</v>
      </c>
      <c r="W14" s="143">
        <v>0.4199170489800268</v>
      </c>
      <c r="X14" s="143">
        <v>9.5298496580848349E-5</v>
      </c>
      <c r="Y14" s="143">
        <v>2.2051664173491333E-3</v>
      </c>
      <c r="Z14" s="143">
        <v>1.7437641513648975E-3</v>
      </c>
      <c r="AA14" s="143">
        <v>1.5486135867089665E-4</v>
      </c>
      <c r="AB14" s="143">
        <v>4.1990904239657756E-3</v>
      </c>
      <c r="AC14" s="143">
        <v>0.4052839759967975</v>
      </c>
      <c r="AD14" s="143">
        <v>1.9029631438349727E-4</v>
      </c>
      <c r="AE14" s="149"/>
      <c r="AF14" s="145">
        <v>1380.0508648443183</v>
      </c>
      <c r="AG14" s="145">
        <v>56467.944411873395</v>
      </c>
      <c r="AH14" s="145">
        <v>91317.981378978046</v>
      </c>
      <c r="AI14" s="145">
        <v>5673.1445235536985</v>
      </c>
      <c r="AJ14" s="145">
        <v>2362.3440000000001</v>
      </c>
      <c r="AK14" s="145" t="s">
        <v>430</v>
      </c>
      <c r="AL14" s="146" t="s">
        <v>50</v>
      </c>
    </row>
    <row r="15" spans="1:38" s="1" customFormat="1" ht="26.25" customHeight="1" thickBot="1" x14ac:dyDescent="0.25">
      <c r="A15" s="70" t="s">
        <v>54</v>
      </c>
      <c r="B15" s="70" t="s">
        <v>55</v>
      </c>
      <c r="C15" s="71" t="s">
        <v>56</v>
      </c>
      <c r="D15" s="72"/>
      <c r="E15" s="143">
        <v>0.26127200000000006</v>
      </c>
      <c r="F15" s="143">
        <v>1.4650183119791665E-2</v>
      </c>
      <c r="G15" s="143">
        <v>3.131461E-2</v>
      </c>
      <c r="H15" s="143" t="s">
        <v>457</v>
      </c>
      <c r="I15" s="143">
        <v>5.0921913368260152E-3</v>
      </c>
      <c r="J15" s="143">
        <v>5.2516982940440798E-3</v>
      </c>
      <c r="K15" s="143">
        <v>5.4650767174076352E-3</v>
      </c>
      <c r="L15" s="143">
        <v>7.7793582420060598E-4</v>
      </c>
      <c r="M15" s="143">
        <v>1.1393370000000002E-2</v>
      </c>
      <c r="N15" s="143">
        <v>6.9768944241502861E-3</v>
      </c>
      <c r="O15" s="143">
        <v>2.7616997313253625E-3</v>
      </c>
      <c r="P15" s="143">
        <v>6.0329459091702342E-4</v>
      </c>
      <c r="Q15" s="143">
        <v>1.8039572364459116E-3</v>
      </c>
      <c r="R15" s="143">
        <v>1.0356043348415136E-2</v>
      </c>
      <c r="S15" s="143">
        <v>8.4961932086062026E-3</v>
      </c>
      <c r="T15" s="143">
        <v>1.3577432519252534E-2</v>
      </c>
      <c r="U15" s="143">
        <v>2.0420957662943221E-3</v>
      </c>
      <c r="V15" s="143">
        <v>9.5654208556868597E-2</v>
      </c>
      <c r="W15" s="143">
        <v>9.9063645237200491E-4</v>
      </c>
      <c r="X15" s="143">
        <v>3.5789462198814053E-6</v>
      </c>
      <c r="Y15" s="143">
        <v>5.8797972197857029E-6</v>
      </c>
      <c r="Z15" s="143">
        <v>3.9729009121558833E-6</v>
      </c>
      <c r="AA15" s="143">
        <v>4.4286350756360689E-6</v>
      </c>
      <c r="AB15" s="143">
        <v>1.7860279427459058E-5</v>
      </c>
      <c r="AC15" s="143" t="s">
        <v>430</v>
      </c>
      <c r="AD15" s="143">
        <v>1.5206783521559818E-3</v>
      </c>
      <c r="AE15" s="149"/>
      <c r="AF15" s="145">
        <v>3839.8044415733029</v>
      </c>
      <c r="AG15" s="145" t="s">
        <v>445</v>
      </c>
      <c r="AH15" s="145">
        <v>1887.8266314021791</v>
      </c>
      <c r="AI15" s="145" t="s">
        <v>445</v>
      </c>
      <c r="AJ15" s="145" t="s">
        <v>445</v>
      </c>
      <c r="AK15" s="145" t="s">
        <v>430</v>
      </c>
      <c r="AL15" s="146" t="s">
        <v>50</v>
      </c>
    </row>
    <row r="16" spans="1:38" s="1" customFormat="1" ht="26.25" customHeight="1" thickBot="1" x14ac:dyDescent="0.25">
      <c r="A16" s="70" t="s">
        <v>54</v>
      </c>
      <c r="B16" s="70" t="s">
        <v>57</v>
      </c>
      <c r="C16" s="71" t="s">
        <v>58</v>
      </c>
      <c r="D16" s="72"/>
      <c r="E16" s="143">
        <v>0.11135880514314914</v>
      </c>
      <c r="F16" s="143">
        <v>2.1071272424692871E-3</v>
      </c>
      <c r="G16" s="143">
        <v>0.11133315483682361</v>
      </c>
      <c r="H16" s="143" t="s">
        <v>457</v>
      </c>
      <c r="I16" s="143">
        <v>4.805008273678054E-2</v>
      </c>
      <c r="J16" s="143">
        <v>6.8832173744067596E-2</v>
      </c>
      <c r="K16" s="143">
        <v>7.1466142435706259E-2</v>
      </c>
      <c r="L16" s="143">
        <v>1.5264077864715762E-5</v>
      </c>
      <c r="M16" s="143">
        <v>0.76351434971198928</v>
      </c>
      <c r="N16" s="143">
        <v>2.4504013766108244E-2</v>
      </c>
      <c r="O16" s="143">
        <v>1.3880810928403198E-3</v>
      </c>
      <c r="P16" s="143">
        <v>2.5942919582000998E-2</v>
      </c>
      <c r="Q16" s="143">
        <v>9.5269804154396991E-3</v>
      </c>
      <c r="R16" s="143">
        <v>5.1225489676023899E-3</v>
      </c>
      <c r="S16" s="143">
        <v>2.1726784683457501E-2</v>
      </c>
      <c r="T16" s="143">
        <v>8.4306708621860391E-3</v>
      </c>
      <c r="U16" s="143">
        <v>2.5076692895268302E-3</v>
      </c>
      <c r="V16" s="143">
        <v>3.98978743027842E-2</v>
      </c>
      <c r="W16" s="143">
        <v>2.2849621088322898E-2</v>
      </c>
      <c r="X16" s="143">
        <v>5.8228295776330853E-7</v>
      </c>
      <c r="Y16" s="143">
        <v>6.837145261902764E-7</v>
      </c>
      <c r="Z16" s="143">
        <v>4.80737662634051E-7</v>
      </c>
      <c r="AA16" s="143">
        <v>5.6010618912545103E-7</v>
      </c>
      <c r="AB16" s="143">
        <v>2.3068413357130868E-6</v>
      </c>
      <c r="AC16" s="143">
        <v>3.3289049639999999E-9</v>
      </c>
      <c r="AD16" s="143">
        <v>1.9670802060000003E-9</v>
      </c>
      <c r="AE16" s="149"/>
      <c r="AF16" s="145">
        <v>12.069105242600003</v>
      </c>
      <c r="AG16" s="145">
        <v>864.71354811269998</v>
      </c>
      <c r="AH16" s="145">
        <v>540.65427684040276</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1.3724244766573129E-6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1.1701213606565171</v>
      </c>
      <c r="F18" s="143">
        <v>0.57525474477921701</v>
      </c>
      <c r="G18" s="143">
        <v>1.2301364508001046E-2</v>
      </c>
      <c r="H18" s="143" t="s">
        <v>445</v>
      </c>
      <c r="I18" s="143">
        <v>2.1337363134051698E-2</v>
      </c>
      <c r="J18" s="143">
        <v>2.1903150747118686E-2</v>
      </c>
      <c r="K18" s="143">
        <v>2.2582095882799077E-2</v>
      </c>
      <c r="L18" s="143">
        <v>1.8243860693850208E-3</v>
      </c>
      <c r="M18" s="143">
        <v>0.72842073208016223</v>
      </c>
      <c r="N18" s="143">
        <v>1.8105206338520938E-3</v>
      </c>
      <c r="O18" s="143">
        <v>3.3947279041651763E-5</v>
      </c>
      <c r="P18" s="143">
        <v>1.3389012639175669E-2</v>
      </c>
      <c r="Q18" s="143">
        <v>1.1315999568366893E-4</v>
      </c>
      <c r="R18" s="143">
        <v>1.4484166109506266E-3</v>
      </c>
      <c r="S18" s="143">
        <v>8.1473422711629095E-4</v>
      </c>
      <c r="T18" s="143">
        <v>2.9420956200982548E-2</v>
      </c>
      <c r="U18" s="143">
        <v>1.1317186642097062E-5</v>
      </c>
      <c r="V18" s="143">
        <v>9.0527823432016161E-4</v>
      </c>
      <c r="W18" s="143">
        <v>2.7863112879416337E-4</v>
      </c>
      <c r="X18" s="143">
        <v>3.8144473515294166E-4</v>
      </c>
      <c r="Y18" s="143">
        <v>2.3677680924561175E-3</v>
      </c>
      <c r="Z18" s="143">
        <v>4.4665943622921298E-4</v>
      </c>
      <c r="AA18" s="143">
        <v>4.1940444720132552E-4</v>
      </c>
      <c r="AB18" s="143">
        <v>3.6152767110395976E-3</v>
      </c>
      <c r="AC18" s="143" t="s">
        <v>445</v>
      </c>
      <c r="AD18" s="143" t="s">
        <v>445</v>
      </c>
      <c r="AE18" s="149"/>
      <c r="AF18" s="145">
        <v>344.33174787379482</v>
      </c>
      <c r="AG18" s="145" t="s">
        <v>445</v>
      </c>
      <c r="AH18" s="145">
        <v>24730.702711830167</v>
      </c>
      <c r="AI18" s="145" t="s">
        <v>445</v>
      </c>
      <c r="AJ18" s="145" t="s">
        <v>445</v>
      </c>
      <c r="AK18" s="145" t="s">
        <v>430</v>
      </c>
      <c r="AL18" s="146" t="s">
        <v>50</v>
      </c>
    </row>
    <row r="19" spans="1:38" s="2" customFormat="1" ht="26.25" customHeight="1" thickBot="1" x14ac:dyDescent="0.25">
      <c r="A19" s="70" t="s">
        <v>54</v>
      </c>
      <c r="B19" s="70" t="s">
        <v>63</v>
      </c>
      <c r="C19" s="71" t="s">
        <v>64</v>
      </c>
      <c r="D19" s="72"/>
      <c r="E19" s="143">
        <v>0.36446663688088099</v>
      </c>
      <c r="F19" s="143">
        <v>9.2486309272200237E-2</v>
      </c>
      <c r="G19" s="143">
        <v>7.7834750602159095E-2</v>
      </c>
      <c r="H19" s="143" t="s">
        <v>445</v>
      </c>
      <c r="I19" s="143">
        <v>1.90771778400632E-2</v>
      </c>
      <c r="J19" s="143">
        <v>2.400905528274732E-2</v>
      </c>
      <c r="K19" s="143">
        <v>2.9927308213968263E-2</v>
      </c>
      <c r="L19" s="143">
        <v>9.2261888052484788E-3</v>
      </c>
      <c r="M19" s="143">
        <v>0.14363128376834805</v>
      </c>
      <c r="N19" s="143">
        <v>1.5821522951295922E-2</v>
      </c>
      <c r="O19" s="143">
        <v>2.991457030370536E-4</v>
      </c>
      <c r="P19" s="143">
        <v>2.0384714344575641E-3</v>
      </c>
      <c r="Q19" s="143">
        <v>1.3456039858708759E-3</v>
      </c>
      <c r="R19" s="143">
        <v>1.2672305957924773E-2</v>
      </c>
      <c r="S19" s="143">
        <v>7.1112434583958158E-3</v>
      </c>
      <c r="T19" s="143">
        <v>0.25650432672422757</v>
      </c>
      <c r="U19" s="143">
        <v>3.0699007730743269E-4</v>
      </c>
      <c r="V19" s="143">
        <v>1.0513371938833171E-2</v>
      </c>
      <c r="W19" s="143">
        <v>3.2489138700886244E-3</v>
      </c>
      <c r="X19" s="143">
        <v>4.460558609025141E-3</v>
      </c>
      <c r="Y19" s="143">
        <v>2.5213258750739868E-2</v>
      </c>
      <c r="Z19" s="143">
        <v>5.6283518011871741E-3</v>
      </c>
      <c r="AA19" s="143">
        <v>5.359231004012999E-3</v>
      </c>
      <c r="AB19" s="143">
        <v>4.0661400164965181E-2</v>
      </c>
      <c r="AC19" s="143" t="s">
        <v>445</v>
      </c>
      <c r="AD19" s="143" t="s">
        <v>445</v>
      </c>
      <c r="AE19" s="149"/>
      <c r="AF19" s="145">
        <v>1111.961486342645</v>
      </c>
      <c r="AG19" s="145" t="s">
        <v>445</v>
      </c>
      <c r="AH19" s="145">
        <v>3466.6989755347004</v>
      </c>
      <c r="AI19" s="145" t="s">
        <v>445</v>
      </c>
      <c r="AJ19" s="145" t="s">
        <v>445</v>
      </c>
      <c r="AK19" s="145" t="s">
        <v>430</v>
      </c>
      <c r="AL19" s="146" t="s">
        <v>50</v>
      </c>
    </row>
    <row r="20" spans="1:38" s="2" customFormat="1" ht="26.25" customHeight="1" thickBot="1" x14ac:dyDescent="0.25">
      <c r="A20" s="70" t="s">
        <v>54</v>
      </c>
      <c r="B20" s="70" t="s">
        <v>65</v>
      </c>
      <c r="C20" s="71" t="s">
        <v>66</v>
      </c>
      <c r="D20" s="72"/>
      <c r="E20" s="143">
        <v>2.1938646525315412E-2</v>
      </c>
      <c r="F20" s="143">
        <v>4.7054395042870553E-3</v>
      </c>
      <c r="G20" s="143">
        <v>8.3294504447002354E-3</v>
      </c>
      <c r="H20" s="143" t="s">
        <v>445</v>
      </c>
      <c r="I20" s="143">
        <v>2.0669251274125335E-3</v>
      </c>
      <c r="J20" s="143">
        <v>2.6058750231784649E-3</v>
      </c>
      <c r="K20" s="143">
        <v>3.2443354123909362E-3</v>
      </c>
      <c r="L20" s="143">
        <v>9.7951293404614542E-4</v>
      </c>
      <c r="M20" s="143">
        <v>1.0562551516230215E-2</v>
      </c>
      <c r="N20" s="143">
        <v>1.9555118256309703E-3</v>
      </c>
      <c r="O20" s="143">
        <v>3.521820785084221E-5</v>
      </c>
      <c r="P20" s="143">
        <v>1.0914599648636598E-4</v>
      </c>
      <c r="Q20" s="143">
        <v>1.2768458222870476E-4</v>
      </c>
      <c r="R20" s="143">
        <v>1.3608890245728341E-3</v>
      </c>
      <c r="S20" s="143">
        <v>7.86372288142317E-4</v>
      </c>
      <c r="T20" s="143">
        <v>2.7035998265218537E-2</v>
      </c>
      <c r="U20" s="143">
        <v>2.3067379036773761E-5</v>
      </c>
      <c r="V20" s="143">
        <v>1.3769462269149705E-3</v>
      </c>
      <c r="W20" s="143">
        <v>6.6624053259262551E-4</v>
      </c>
      <c r="X20" s="143">
        <v>4.0521413015122041E-4</v>
      </c>
      <c r="Y20" s="143">
        <v>2.1242890727925447E-3</v>
      </c>
      <c r="Z20" s="143">
        <v>3.943270275712062E-4</v>
      </c>
      <c r="AA20" s="143">
        <v>3.5920333820197787E-4</v>
      </c>
      <c r="AB20" s="143">
        <v>3.2830335687169488E-3</v>
      </c>
      <c r="AC20" s="143" t="s">
        <v>445</v>
      </c>
      <c r="AD20" s="143" t="s">
        <v>445</v>
      </c>
      <c r="AE20" s="149"/>
      <c r="AF20" s="145">
        <v>114.53359502333308</v>
      </c>
      <c r="AG20" s="145">
        <v>2.1788120280653249</v>
      </c>
      <c r="AH20" s="145">
        <v>140.34668861708212</v>
      </c>
      <c r="AI20" s="145" t="s">
        <v>445</v>
      </c>
      <c r="AJ20" s="145" t="s">
        <v>445</v>
      </c>
      <c r="AK20" s="145" t="s">
        <v>430</v>
      </c>
      <c r="AL20" s="146" t="s">
        <v>50</v>
      </c>
    </row>
    <row r="21" spans="1:38" s="2" customFormat="1" ht="26.25" customHeight="1" thickBot="1" x14ac:dyDescent="0.25">
      <c r="A21" s="70" t="s">
        <v>54</v>
      </c>
      <c r="B21" s="70" t="s">
        <v>67</v>
      </c>
      <c r="C21" s="71" t="s">
        <v>68</v>
      </c>
      <c r="D21" s="72"/>
      <c r="E21" s="143">
        <v>1.2776823871112115</v>
      </c>
      <c r="F21" s="143">
        <v>0.58473494364583978</v>
      </c>
      <c r="G21" s="143">
        <v>0.9967793376506181</v>
      </c>
      <c r="H21" s="143">
        <v>3.247233105657777E-2</v>
      </c>
      <c r="I21" s="143">
        <v>0.29451585027461846</v>
      </c>
      <c r="J21" s="143">
        <v>0.32520372497368816</v>
      </c>
      <c r="K21" s="143">
        <v>0.36150153647387356</v>
      </c>
      <c r="L21" s="143">
        <v>7.8272041411343987E-2</v>
      </c>
      <c r="M21" s="143">
        <v>1.7705514466617343</v>
      </c>
      <c r="N21" s="143">
        <v>0.2067095783946572</v>
      </c>
      <c r="O21" s="143">
        <v>1.4209968581374329E-2</v>
      </c>
      <c r="P21" s="143">
        <v>1.2640009146545414E-2</v>
      </c>
      <c r="Q21" s="143">
        <v>8.5583458971369118E-3</v>
      </c>
      <c r="R21" s="143">
        <v>8.2892954943096328E-2</v>
      </c>
      <c r="S21" s="143">
        <v>4.9351002747292809E-2</v>
      </c>
      <c r="T21" s="143">
        <v>1.0398664421967612</v>
      </c>
      <c r="U21" s="143">
        <v>2.9463603784361148E-3</v>
      </c>
      <c r="V21" s="143">
        <v>0.66601316886282191</v>
      </c>
      <c r="W21" s="143">
        <v>0.27923095737179671</v>
      </c>
      <c r="X21" s="143">
        <v>6.3198261442323392E-2</v>
      </c>
      <c r="Y21" s="143">
        <v>0.15110136166044863</v>
      </c>
      <c r="Z21" s="143">
        <v>4.1840730012674764E-2</v>
      </c>
      <c r="AA21" s="143">
        <v>3.5352490562668627E-2</v>
      </c>
      <c r="AB21" s="143">
        <v>0.2914928436781154</v>
      </c>
      <c r="AC21" s="143">
        <v>4.9422482071032085E-3</v>
      </c>
      <c r="AD21" s="143">
        <v>0.15198203118149001</v>
      </c>
      <c r="AE21" s="149"/>
      <c r="AF21" s="145">
        <v>5332.79450910782</v>
      </c>
      <c r="AG21" s="145">
        <v>924.10054569131341</v>
      </c>
      <c r="AH21" s="145">
        <v>7306.5379895396727</v>
      </c>
      <c r="AI21" s="145">
        <v>877.63056909669649</v>
      </c>
      <c r="AJ21" s="145" t="s">
        <v>445</v>
      </c>
      <c r="AK21" s="145" t="s">
        <v>430</v>
      </c>
      <c r="AL21" s="146" t="s">
        <v>50</v>
      </c>
    </row>
    <row r="22" spans="1:38" s="2" customFormat="1" ht="26.25" customHeight="1" thickBot="1" x14ac:dyDescent="0.25">
      <c r="A22" s="70" t="s">
        <v>54</v>
      </c>
      <c r="B22" s="74" t="s">
        <v>69</v>
      </c>
      <c r="C22" s="71" t="s">
        <v>70</v>
      </c>
      <c r="D22" s="72"/>
      <c r="E22" s="143">
        <v>5.8693493473807479</v>
      </c>
      <c r="F22" s="143">
        <v>0.92522989596878258</v>
      </c>
      <c r="G22" s="143">
        <v>1.3284616090546473</v>
      </c>
      <c r="H22" s="143">
        <v>6.576968765524864E-2</v>
      </c>
      <c r="I22" s="143">
        <v>0.73748083618432647</v>
      </c>
      <c r="J22" s="143">
        <v>0.81068691662759074</v>
      </c>
      <c r="K22" s="143">
        <v>0.8917633126213812</v>
      </c>
      <c r="L22" s="143">
        <v>0.16235564833445193</v>
      </c>
      <c r="M22" s="143">
        <v>4.4749839697552893</v>
      </c>
      <c r="N22" s="143">
        <v>0.61995946376928135</v>
      </c>
      <c r="O22" s="143">
        <v>3.1430408099580476E-2</v>
      </c>
      <c r="P22" s="143">
        <v>2.8796685032954482E-2</v>
      </c>
      <c r="Q22" s="143">
        <v>2.1407305793785789E-2</v>
      </c>
      <c r="R22" s="143">
        <v>0.18247824546677685</v>
      </c>
      <c r="S22" s="143">
        <v>0.12371510541377413</v>
      </c>
      <c r="T22" s="143">
        <v>1.9986020215171245</v>
      </c>
      <c r="U22" s="143">
        <v>7.7533418813930258E-3</v>
      </c>
      <c r="V22" s="143">
        <v>1.6451539722885358</v>
      </c>
      <c r="W22" s="143">
        <v>0.13195527688082559</v>
      </c>
      <c r="X22" s="143">
        <v>2.3136624743433899E-2</v>
      </c>
      <c r="Y22" s="143">
        <v>6.8059712946047013E-2</v>
      </c>
      <c r="Z22" s="143">
        <v>1.4858944840778572E-2</v>
      </c>
      <c r="AA22" s="143">
        <v>1.2158643668446772E-2</v>
      </c>
      <c r="AB22" s="143">
        <v>0.11821392619870624</v>
      </c>
      <c r="AC22" s="143">
        <v>2.6529375997286619E-2</v>
      </c>
      <c r="AD22" s="143">
        <v>0.65180970891160328</v>
      </c>
      <c r="AE22" s="149"/>
      <c r="AF22" s="145">
        <v>7561.1332180662503</v>
      </c>
      <c r="AG22" s="145">
        <v>3372.2635699753387</v>
      </c>
      <c r="AH22" s="145">
        <v>702.56389686421005</v>
      </c>
      <c r="AI22" s="145">
        <v>1777.5591258175309</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0.21233658619124518</v>
      </c>
      <c r="X23" s="143">
        <v>3.2594169524947758E-2</v>
      </c>
      <c r="Y23" s="143">
        <v>9.9827880168709693E-2</v>
      </c>
      <c r="Z23" s="143">
        <v>2.5410136160095978E-2</v>
      </c>
      <c r="AA23" s="143">
        <v>2.2619054803017003E-2</v>
      </c>
      <c r="AB23" s="143">
        <v>0.18045124065677043</v>
      </c>
      <c r="AC23" s="143">
        <v>1.0054493274870357E-2</v>
      </c>
      <c r="AD23" s="143">
        <v>2.4557930352634414E-3</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1.4575882520307659</v>
      </c>
      <c r="F24" s="143">
        <v>0.89161544055627129</v>
      </c>
      <c r="G24" s="143">
        <v>0.20429554911301762</v>
      </c>
      <c r="H24" s="143">
        <v>0.19537437436570398</v>
      </c>
      <c r="I24" s="143">
        <v>0.45404461202778712</v>
      </c>
      <c r="J24" s="143">
        <v>0.47640720307410883</v>
      </c>
      <c r="K24" s="143">
        <v>0.5126388866944972</v>
      </c>
      <c r="L24" s="143">
        <v>0.12122762709426885</v>
      </c>
      <c r="M24" s="143">
        <v>2.5233506299451682</v>
      </c>
      <c r="N24" s="143">
        <v>0.18591192887273195</v>
      </c>
      <c r="O24" s="143">
        <v>6.9454722501758381E-2</v>
      </c>
      <c r="P24" s="143">
        <v>8.5473813762847826E-3</v>
      </c>
      <c r="Q24" s="143">
        <v>4.613376303307222E-3</v>
      </c>
      <c r="R24" s="143">
        <v>0.15488821018581253</v>
      </c>
      <c r="S24" s="143">
        <v>5.0581078191181413E-2</v>
      </c>
      <c r="T24" s="143">
        <v>0.68381411036299244</v>
      </c>
      <c r="U24" s="143">
        <v>3.484610044263755E-3</v>
      </c>
      <c r="V24" s="143">
        <v>2.7340476724606484</v>
      </c>
      <c r="W24" s="143" t="s">
        <v>429</v>
      </c>
      <c r="X24" s="143" t="s">
        <v>429</v>
      </c>
      <c r="Y24" s="143" t="s">
        <v>429</v>
      </c>
      <c r="Z24" s="143" t="s">
        <v>429</v>
      </c>
      <c r="AA24" s="143" t="s">
        <v>429</v>
      </c>
      <c r="AB24" s="143" t="s">
        <v>429</v>
      </c>
      <c r="AC24" s="143" t="s">
        <v>430</v>
      </c>
      <c r="AD24" s="143" t="s">
        <v>430</v>
      </c>
      <c r="AE24" s="149"/>
      <c r="AF24" s="145">
        <v>5636.9988350710037</v>
      </c>
      <c r="AG24" s="145">
        <v>13.60201223235067</v>
      </c>
      <c r="AH24" s="145">
        <v>6625.4967935012564</v>
      </c>
      <c r="AI24" s="145">
        <v>2009.2120054572597</v>
      </c>
      <c r="AJ24" s="145" t="s">
        <v>445</v>
      </c>
      <c r="AK24" s="145" t="s">
        <v>430</v>
      </c>
      <c r="AL24" s="146" t="s">
        <v>50</v>
      </c>
    </row>
    <row r="25" spans="1:38" s="2" customFormat="1" ht="26.25" customHeight="1" thickBot="1" x14ac:dyDescent="0.25">
      <c r="A25" s="70" t="s">
        <v>74</v>
      </c>
      <c r="B25" s="74" t="s">
        <v>75</v>
      </c>
      <c r="C25" s="76" t="s">
        <v>76</v>
      </c>
      <c r="D25" s="72"/>
      <c r="E25" s="143">
        <v>1.348959498382406</v>
      </c>
      <c r="F25" s="143">
        <v>0.15742944781828996</v>
      </c>
      <c r="G25" s="143">
        <v>8.7775780267301595E-2</v>
      </c>
      <c r="H25" s="143" t="s">
        <v>457</v>
      </c>
      <c r="I25" s="143">
        <v>9.864989310041053E-3</v>
      </c>
      <c r="J25" s="143">
        <v>9.864989310041053E-3</v>
      </c>
      <c r="K25" s="143">
        <v>9.864989310041053E-3</v>
      </c>
      <c r="L25" s="143">
        <v>4.7351948688197061E-3</v>
      </c>
      <c r="M25" s="143">
        <v>1.253559631668179</v>
      </c>
      <c r="N25" s="143">
        <v>3.6865463236324277E-4</v>
      </c>
      <c r="O25" s="143">
        <v>2.764909742724321E-5</v>
      </c>
      <c r="P25" s="143">
        <v>5.529819485448641E-4</v>
      </c>
      <c r="Q25" s="143">
        <v>1.3824548713621602E-4</v>
      </c>
      <c r="R25" s="143">
        <v>9.2163658090810708E-4</v>
      </c>
      <c r="S25" s="143">
        <v>1.0138002389989177E-3</v>
      </c>
      <c r="T25" s="143">
        <v>3.6865463236324279E-5</v>
      </c>
      <c r="U25" s="143">
        <v>5.0690011949945885E-4</v>
      </c>
      <c r="V25" s="143">
        <v>0.1336373042316755</v>
      </c>
      <c r="W25" s="143" t="s">
        <v>457</v>
      </c>
      <c r="X25" s="143" t="s">
        <v>457</v>
      </c>
      <c r="Y25" s="143" t="s">
        <v>457</v>
      </c>
      <c r="Z25" s="143" t="s">
        <v>457</v>
      </c>
      <c r="AA25" s="143" t="s">
        <v>457</v>
      </c>
      <c r="AB25" s="143" t="s">
        <v>457</v>
      </c>
      <c r="AC25" s="143" t="s">
        <v>430</v>
      </c>
      <c r="AD25" s="143" t="s">
        <v>430</v>
      </c>
      <c r="AE25" s="149"/>
      <c r="AF25" s="145">
        <v>4608.1829045405348</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2.0593766436871684E-2</v>
      </c>
      <c r="F26" s="143">
        <v>2.9110078454107824E-3</v>
      </c>
      <c r="G26" s="143">
        <v>1.4609107227460001E-3</v>
      </c>
      <c r="H26" s="143" t="s">
        <v>457</v>
      </c>
      <c r="I26" s="143">
        <v>1.3181996744848103E-4</v>
      </c>
      <c r="J26" s="143">
        <v>1.3181996744848103E-4</v>
      </c>
      <c r="K26" s="143">
        <v>1.3181996744848103E-4</v>
      </c>
      <c r="L26" s="143">
        <v>6.3273584375270886E-5</v>
      </c>
      <c r="M26" s="143">
        <v>2.898579855732188E-2</v>
      </c>
      <c r="N26" s="143">
        <v>2.5862402712622043E-4</v>
      </c>
      <c r="O26" s="143">
        <v>1.8904760207763675E-6</v>
      </c>
      <c r="P26" s="143">
        <v>1.5435816711823649E-5</v>
      </c>
      <c r="Q26" s="143">
        <v>2.5186764001781341E-6</v>
      </c>
      <c r="R26" s="143">
        <v>1.9864879704891267E-5</v>
      </c>
      <c r="S26" s="143">
        <v>2.0114367675380394E-5</v>
      </c>
      <c r="T26" s="143">
        <v>2.2585359289363915E-6</v>
      </c>
      <c r="U26" s="143">
        <v>8.5918134673198272E-6</v>
      </c>
      <c r="V26" s="143">
        <v>2.2510131127647889E-3</v>
      </c>
      <c r="W26" s="143" t="s">
        <v>457</v>
      </c>
      <c r="X26" s="143" t="s">
        <v>457</v>
      </c>
      <c r="Y26" s="143" t="s">
        <v>457</v>
      </c>
      <c r="Z26" s="143" t="s">
        <v>457</v>
      </c>
      <c r="AA26" s="143" t="s">
        <v>457</v>
      </c>
      <c r="AB26" s="143" t="s">
        <v>457</v>
      </c>
      <c r="AC26" s="143" t="s">
        <v>430</v>
      </c>
      <c r="AD26" s="143" t="s">
        <v>430</v>
      </c>
      <c r="AE26" s="149"/>
      <c r="AF26" s="145">
        <v>76.807731857789662</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16.455955818321375</v>
      </c>
      <c r="F27" s="143">
        <v>1.9973004418550335</v>
      </c>
      <c r="G27" s="143">
        <v>2.8827546386637568E-2</v>
      </c>
      <c r="H27" s="143">
        <v>0.62634942465771526</v>
      </c>
      <c r="I27" s="143">
        <v>0.35656583346025361</v>
      </c>
      <c r="J27" s="143">
        <v>0.35656583346025261</v>
      </c>
      <c r="K27" s="143">
        <v>0.35656583346025306</v>
      </c>
      <c r="L27" s="143">
        <v>0.2620517519075875</v>
      </c>
      <c r="M27" s="143">
        <v>33.656813804525228</v>
      </c>
      <c r="N27" s="143">
        <v>2.1566125227104301E-3</v>
      </c>
      <c r="O27" s="143">
        <v>2.5511055711025584E-4</v>
      </c>
      <c r="P27" s="143">
        <v>1.5947371921558429E-2</v>
      </c>
      <c r="Q27" s="143">
        <v>4.2146633716348214E-4</v>
      </c>
      <c r="R27" s="143">
        <v>1.8783721463946305E-2</v>
      </c>
      <c r="S27" s="143">
        <v>1.2840479309132765E-2</v>
      </c>
      <c r="T27" s="143">
        <v>2.3517638842964661E-3</v>
      </c>
      <c r="U27" s="143">
        <v>3.3271156010645256E-4</v>
      </c>
      <c r="V27" s="143">
        <v>5.7225437507450565E-2</v>
      </c>
      <c r="W27" s="143">
        <v>0.65138050000000003</v>
      </c>
      <c r="X27" s="143">
        <v>5.3635673054900003E-2</v>
      </c>
      <c r="Y27" s="143">
        <v>6.1499542427299998E-2</v>
      </c>
      <c r="Z27" s="143">
        <v>4.6331461158999998E-2</v>
      </c>
      <c r="AA27" s="143">
        <v>5.3745075933700003E-2</v>
      </c>
      <c r="AB27" s="143">
        <v>0.21521175257490002</v>
      </c>
      <c r="AC27" s="143">
        <v>6.5133930000000001E-4</v>
      </c>
      <c r="AD27" s="143">
        <v>2.9973450000000002E-4</v>
      </c>
      <c r="AE27" s="149"/>
      <c r="AF27" s="145">
        <v>105644.65579611456</v>
      </c>
      <c r="AG27" s="145" t="s">
        <v>430</v>
      </c>
      <c r="AH27" s="145" t="s">
        <v>445</v>
      </c>
      <c r="AI27" s="145">
        <v>4002.6788947471141</v>
      </c>
      <c r="AJ27" s="145" t="s">
        <v>445</v>
      </c>
      <c r="AK27" s="145" t="s">
        <v>430</v>
      </c>
      <c r="AL27" s="146" t="s">
        <v>50</v>
      </c>
    </row>
    <row r="28" spans="1:38" s="2" customFormat="1" ht="26.25" customHeight="1" thickBot="1" x14ac:dyDescent="0.25">
      <c r="A28" s="70" t="s">
        <v>79</v>
      </c>
      <c r="B28" s="70" t="s">
        <v>82</v>
      </c>
      <c r="C28" s="71" t="s">
        <v>83</v>
      </c>
      <c r="D28" s="72"/>
      <c r="E28" s="143">
        <v>8.4140547577675093</v>
      </c>
      <c r="F28" s="143">
        <v>0.25018809994298763</v>
      </c>
      <c r="G28" s="143">
        <v>7.575658645391779E-3</v>
      </c>
      <c r="H28" s="143">
        <v>2.6883349801063702E-2</v>
      </c>
      <c r="I28" s="143">
        <v>0.20845250105126775</v>
      </c>
      <c r="J28" s="143">
        <v>0.20845250105126778</v>
      </c>
      <c r="K28" s="143">
        <v>0.20845250105126756</v>
      </c>
      <c r="L28" s="143">
        <v>0.1721069136535428</v>
      </c>
      <c r="M28" s="143">
        <v>1.3742615072315461</v>
      </c>
      <c r="N28" s="143">
        <v>2.9483484314906798E-4</v>
      </c>
      <c r="O28" s="143">
        <v>3.1095953148659141E-5</v>
      </c>
      <c r="P28" s="143">
        <v>3.2833110406517226E-3</v>
      </c>
      <c r="Q28" s="143">
        <v>6.2089026352469124E-5</v>
      </c>
      <c r="R28" s="143">
        <v>5.2578142905488328E-3</v>
      </c>
      <c r="S28" s="143">
        <v>3.5261116290397449E-3</v>
      </c>
      <c r="T28" s="143">
        <v>1.2592701176737415E-4</v>
      </c>
      <c r="U28" s="143">
        <v>6.1986146407619954E-5</v>
      </c>
      <c r="V28" s="143">
        <v>1.1154419955026116E-2</v>
      </c>
      <c r="W28" s="143">
        <v>0.25244049999999996</v>
      </c>
      <c r="X28" s="143">
        <v>1.5139013020600001E-2</v>
      </c>
      <c r="Y28" s="143">
        <v>1.6966157344400001E-2</v>
      </c>
      <c r="Z28" s="143">
        <v>1.3311602699000001E-2</v>
      </c>
      <c r="AA28" s="143">
        <v>1.40961842747E-2</v>
      </c>
      <c r="AB28" s="143">
        <v>5.9512957338700004E-2</v>
      </c>
      <c r="AC28" s="143">
        <v>2.5216129999999998E-4</v>
      </c>
      <c r="AD28" s="143">
        <v>5.0459700000000001E-5</v>
      </c>
      <c r="AE28" s="149"/>
      <c r="AF28" s="145">
        <v>26589.657253481022</v>
      </c>
      <c r="AG28" s="145" t="s">
        <v>430</v>
      </c>
      <c r="AH28" s="145" t="s">
        <v>445</v>
      </c>
      <c r="AI28" s="145">
        <v>1103.7123636607439</v>
      </c>
      <c r="AJ28" s="145" t="s">
        <v>445</v>
      </c>
      <c r="AK28" s="145" t="s">
        <v>430</v>
      </c>
      <c r="AL28" s="146" t="s">
        <v>50</v>
      </c>
    </row>
    <row r="29" spans="1:38" s="2" customFormat="1" ht="26.25" customHeight="1" thickBot="1" x14ac:dyDescent="0.25">
      <c r="A29" s="70" t="s">
        <v>79</v>
      </c>
      <c r="B29" s="70" t="s">
        <v>84</v>
      </c>
      <c r="C29" s="71" t="s">
        <v>85</v>
      </c>
      <c r="D29" s="72"/>
      <c r="E29" s="143">
        <v>12.341829386379905</v>
      </c>
      <c r="F29" s="143">
        <v>0.35626983132097323</v>
      </c>
      <c r="G29" s="143">
        <v>8.8678557840418705E-3</v>
      </c>
      <c r="H29" s="143">
        <v>2.5101766963712552E-2</v>
      </c>
      <c r="I29" s="143">
        <v>0.18661220895982952</v>
      </c>
      <c r="J29" s="143">
        <v>0.1866122089598295</v>
      </c>
      <c r="K29" s="143">
        <v>0.18661220895982911</v>
      </c>
      <c r="L29" s="143">
        <v>0.12878706700263379</v>
      </c>
      <c r="M29" s="143">
        <v>2.869481323205481</v>
      </c>
      <c r="N29" s="143">
        <v>3.4387046831778475E-4</v>
      </c>
      <c r="O29" s="143">
        <v>3.623415060717264E-5</v>
      </c>
      <c r="P29" s="143">
        <v>3.8391639469201599E-3</v>
      </c>
      <c r="Q29" s="143">
        <v>7.2455053074824168E-5</v>
      </c>
      <c r="R29" s="143">
        <v>6.1561358685719991E-3</v>
      </c>
      <c r="S29" s="143">
        <v>4.1282687596853156E-3</v>
      </c>
      <c r="T29" s="143">
        <v>1.4513532452150736E-4</v>
      </c>
      <c r="U29" s="143">
        <v>7.2441804935303056E-5</v>
      </c>
      <c r="V29" s="143">
        <v>1.3039127444168916E-2</v>
      </c>
      <c r="W29" s="143">
        <v>0.16994009999999998</v>
      </c>
      <c r="X29" s="143">
        <v>3.7980833176000004E-3</v>
      </c>
      <c r="Y29" s="143">
        <v>2.29995045317E-2</v>
      </c>
      <c r="Z29" s="143">
        <v>2.57003637794E-2</v>
      </c>
      <c r="AA29" s="143">
        <v>5.9081296046000001E-3</v>
      </c>
      <c r="AB29" s="143">
        <v>5.8406081233299996E-2</v>
      </c>
      <c r="AC29" s="143">
        <v>1.4874039999999999E-4</v>
      </c>
      <c r="AD29" s="143">
        <v>2.9770299999999999E-5</v>
      </c>
      <c r="AE29" s="149"/>
      <c r="AF29" s="145">
        <v>31174.411750847412</v>
      </c>
      <c r="AG29" s="145" t="s">
        <v>430</v>
      </c>
      <c r="AH29" s="145" t="s">
        <v>445</v>
      </c>
      <c r="AI29" s="145">
        <v>1294.4811778746027</v>
      </c>
      <c r="AJ29" s="145" t="s">
        <v>445</v>
      </c>
      <c r="AK29" s="145" t="s">
        <v>430</v>
      </c>
      <c r="AL29" s="146" t="s">
        <v>50</v>
      </c>
    </row>
    <row r="30" spans="1:38" s="2" customFormat="1" ht="26.25" customHeight="1" thickBot="1" x14ac:dyDescent="0.25">
      <c r="A30" s="70" t="s">
        <v>79</v>
      </c>
      <c r="B30" s="70" t="s">
        <v>86</v>
      </c>
      <c r="C30" s="71" t="s">
        <v>87</v>
      </c>
      <c r="D30" s="72"/>
      <c r="E30" s="143">
        <v>2.3958899172987189E-2</v>
      </c>
      <c r="F30" s="143">
        <v>0.13369179268302936</v>
      </c>
      <c r="G30" s="143">
        <v>5.2525110459012342E-5</v>
      </c>
      <c r="H30" s="143">
        <v>2.6110827988316723E-4</v>
      </c>
      <c r="I30" s="143">
        <v>3.6047220246488145E-3</v>
      </c>
      <c r="J30" s="143">
        <v>3.6047220246488137E-3</v>
      </c>
      <c r="K30" s="143">
        <v>3.6047220246488128E-3</v>
      </c>
      <c r="L30" s="143">
        <v>5.3339001204967659E-4</v>
      </c>
      <c r="M30" s="143">
        <v>0.86735545883643816</v>
      </c>
      <c r="N30" s="143">
        <v>8.0491310014951643E-6</v>
      </c>
      <c r="O30" s="143">
        <v>6.375082505752804E-5</v>
      </c>
      <c r="P30" s="143">
        <v>4.128089939057746E-5</v>
      </c>
      <c r="Q30" s="143">
        <v>1.4234792893302572E-6</v>
      </c>
      <c r="R30" s="143">
        <v>2.9432186029547733E-4</v>
      </c>
      <c r="S30" s="143">
        <v>1.0736227328965137E-2</v>
      </c>
      <c r="T30" s="143">
        <v>4.5011304327815643E-4</v>
      </c>
      <c r="U30" s="143">
        <v>6.3475378395841012E-5</v>
      </c>
      <c r="V30" s="143">
        <v>6.3568870764012112E-3</v>
      </c>
      <c r="W30" s="143">
        <v>2.6635999999999999E-3</v>
      </c>
      <c r="X30" s="143">
        <v>4.2694675899999999E-5</v>
      </c>
      <c r="Y30" s="143">
        <v>5.4770617499999998E-5</v>
      </c>
      <c r="Z30" s="143">
        <v>3.2905542900000005E-5</v>
      </c>
      <c r="AA30" s="143">
        <v>6.08544377E-5</v>
      </c>
      <c r="AB30" s="143">
        <v>1.9122527399999999E-4</v>
      </c>
      <c r="AC30" s="143">
        <v>2.6637E-6</v>
      </c>
      <c r="AD30" s="143">
        <v>1.0323000000000001E-6</v>
      </c>
      <c r="AE30" s="149"/>
      <c r="AF30" s="145">
        <v>207.90475192070841</v>
      </c>
      <c r="AG30" s="145" t="s">
        <v>430</v>
      </c>
      <c r="AH30" s="145" t="s">
        <v>445</v>
      </c>
      <c r="AI30" s="145">
        <v>6.5957679972199372</v>
      </c>
      <c r="AJ30" s="145" t="s">
        <v>445</v>
      </c>
      <c r="AK30" s="145" t="s">
        <v>430</v>
      </c>
      <c r="AL30" s="146" t="s">
        <v>50</v>
      </c>
    </row>
    <row r="31" spans="1:38" s="2" customFormat="1" ht="26.25" customHeight="1" thickBot="1" x14ac:dyDescent="0.25">
      <c r="A31" s="70" t="s">
        <v>79</v>
      </c>
      <c r="B31" s="70" t="s">
        <v>88</v>
      </c>
      <c r="C31" s="71" t="s">
        <v>89</v>
      </c>
      <c r="D31" s="72"/>
      <c r="E31" s="143" t="s">
        <v>430</v>
      </c>
      <c r="F31" s="143">
        <v>1.669395029483014</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0.58073942057999717</v>
      </c>
      <c r="J32" s="143">
        <v>1.0770671076366949</v>
      </c>
      <c r="K32" s="143">
        <v>1.4302661152620031</v>
      </c>
      <c r="L32" s="143">
        <v>0.25616066124342479</v>
      </c>
      <c r="M32" s="143" t="s">
        <v>430</v>
      </c>
      <c r="N32" s="143">
        <v>1.4273270845615251</v>
      </c>
      <c r="O32" s="143">
        <v>6.7187455720491276E-3</v>
      </c>
      <c r="P32" s="143" t="s">
        <v>430</v>
      </c>
      <c r="Q32" s="143">
        <v>4.6162535182576063E-12</v>
      </c>
      <c r="R32" s="143">
        <v>0.52774664133063742</v>
      </c>
      <c r="S32" s="143">
        <v>11.545663512613421</v>
      </c>
      <c r="T32" s="143">
        <v>8.4193455604050629E-2</v>
      </c>
      <c r="U32" s="143">
        <v>1.1668592044285836E-2</v>
      </c>
      <c r="V32" s="143">
        <v>4.6162535182576239</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59898.634276565332</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0.31446021878254676</v>
      </c>
      <c r="J33" s="143">
        <v>0.57735192064491203</v>
      </c>
      <c r="K33" s="143">
        <v>1.1547038412898241</v>
      </c>
      <c r="L33" s="143">
        <v>2.554233551404262E-2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59898.634276565332</v>
      </c>
      <c r="AL33" s="146" t="s">
        <v>431</v>
      </c>
    </row>
    <row r="34" spans="1:38" s="2" customFormat="1" ht="26.25" customHeight="1" thickBot="1" x14ac:dyDescent="0.25">
      <c r="A34" s="70" t="s">
        <v>71</v>
      </c>
      <c r="B34" s="70" t="s">
        <v>94</v>
      </c>
      <c r="C34" s="71" t="s">
        <v>95</v>
      </c>
      <c r="D34" s="72"/>
      <c r="E34" s="143">
        <v>1.9071692693153</v>
      </c>
      <c r="F34" s="143">
        <v>0.16924307447168221</v>
      </c>
      <c r="G34" s="143">
        <v>1.4194009903295625E-2</v>
      </c>
      <c r="H34" s="143">
        <v>2.547745207100592E-4</v>
      </c>
      <c r="I34" s="143">
        <v>4.9863013338968733E-2</v>
      </c>
      <c r="J34" s="143">
        <v>5.2410758546069323E-2</v>
      </c>
      <c r="K34" s="143">
        <v>5.5322467354184279E-2</v>
      </c>
      <c r="L34" s="143">
        <v>3.5959603780219777E-2</v>
      </c>
      <c r="M34" s="143">
        <v>0.38944105308537608</v>
      </c>
      <c r="N34" s="143" t="s">
        <v>457</v>
      </c>
      <c r="O34" s="143">
        <v>3.639636010143703E-4</v>
      </c>
      <c r="P34" s="143" t="s">
        <v>457</v>
      </c>
      <c r="Q34" s="143" t="s">
        <v>457</v>
      </c>
      <c r="R34" s="143">
        <v>1.8198180050718513E-3</v>
      </c>
      <c r="S34" s="143">
        <v>6.1873812172442942E-2</v>
      </c>
      <c r="T34" s="143">
        <v>2.547745207100592E-3</v>
      </c>
      <c r="U34" s="143">
        <v>3.639636010143703E-4</v>
      </c>
      <c r="V34" s="143">
        <v>3.6396360101437028E-2</v>
      </c>
      <c r="W34" s="143">
        <v>9.4993133451553215E-3</v>
      </c>
      <c r="X34" s="143">
        <v>1.0918908030431106E-3</v>
      </c>
      <c r="Y34" s="143">
        <v>1.8198180050718513E-3</v>
      </c>
      <c r="Z34" s="143">
        <v>1.6097373178985024E-3</v>
      </c>
      <c r="AA34" s="143">
        <v>3.7005455583873575E-4</v>
      </c>
      <c r="AB34" s="143">
        <v>4.8915006818522006E-3</v>
      </c>
      <c r="AC34" s="143" t="s">
        <v>430</v>
      </c>
      <c r="AD34" s="143" t="s">
        <v>430</v>
      </c>
      <c r="AE34" s="149"/>
      <c r="AF34" s="145">
        <v>1576.2629972095731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5.7575872504612517</v>
      </c>
      <c r="F36" s="143">
        <v>0.20536616944320382</v>
      </c>
      <c r="G36" s="143">
        <v>9.2851114409417651E-2</v>
      </c>
      <c r="H36" s="143" t="s">
        <v>457</v>
      </c>
      <c r="I36" s="143">
        <v>0.10268308472160191</v>
      </c>
      <c r="J36" s="143">
        <v>0.11001759077314494</v>
      </c>
      <c r="K36" s="143">
        <v>0.11001759077314494</v>
      </c>
      <c r="L36" s="143">
        <v>3.4105453139674925E-2</v>
      </c>
      <c r="M36" s="143">
        <v>0.54275344781418167</v>
      </c>
      <c r="N36" s="143">
        <v>9.5348578670058949E-3</v>
      </c>
      <c r="O36" s="143">
        <v>7.3345060515429958E-4</v>
      </c>
      <c r="P36" s="143">
        <v>2.2003518154628983E-3</v>
      </c>
      <c r="Q36" s="143">
        <v>2.9338024206171983E-3</v>
      </c>
      <c r="R36" s="143">
        <v>3.6672530257714974E-3</v>
      </c>
      <c r="S36" s="143">
        <v>6.4543653253578359E-2</v>
      </c>
      <c r="T36" s="143">
        <v>7.3345060515429952E-2</v>
      </c>
      <c r="U36" s="143">
        <v>7.3345060515429949E-3</v>
      </c>
      <c r="V36" s="143">
        <v>8.8014072618515932E-2</v>
      </c>
      <c r="W36" s="143">
        <v>9.5348578670058949E-3</v>
      </c>
      <c r="X36" s="143" t="s">
        <v>457</v>
      </c>
      <c r="Y36" s="143" t="s">
        <v>457</v>
      </c>
      <c r="Z36" s="143" t="s">
        <v>457</v>
      </c>
      <c r="AA36" s="143" t="s">
        <v>457</v>
      </c>
      <c r="AB36" s="143" t="s">
        <v>457</v>
      </c>
      <c r="AC36" s="143">
        <v>5.8676048412343966E-3</v>
      </c>
      <c r="AD36" s="143">
        <v>2.7871122995863384E-3</v>
      </c>
      <c r="AE36" s="149"/>
      <c r="AF36" s="145">
        <v>3176.4468918419261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0.10905910715416292</v>
      </c>
      <c r="F37" s="143">
        <v>3.6353035718054306E-3</v>
      </c>
      <c r="G37" s="143">
        <v>7.4477817217587545E-5</v>
      </c>
      <c r="H37" s="143" t="s">
        <v>457</v>
      </c>
      <c r="I37" s="143">
        <v>4.5441294647567882E-4</v>
      </c>
      <c r="J37" s="143">
        <v>4.5441294647567882E-4</v>
      </c>
      <c r="K37" s="143">
        <v>4.5441294647567882E-4</v>
      </c>
      <c r="L37" s="143">
        <v>1.136032366189197E-5</v>
      </c>
      <c r="M37" s="143">
        <v>1.0905910715416292E-2</v>
      </c>
      <c r="N37" s="143">
        <v>3.4080970985675912E-6</v>
      </c>
      <c r="O37" s="143">
        <v>5.680161830945986E-7</v>
      </c>
      <c r="P37" s="143">
        <v>2.2720647323783944E-4</v>
      </c>
      <c r="Q37" s="143">
        <v>2.7264776788540727E-4</v>
      </c>
      <c r="R37" s="143">
        <v>1.7267691966075797E-6</v>
      </c>
      <c r="S37" s="143">
        <v>1.7267691966075799E-7</v>
      </c>
      <c r="T37" s="143">
        <v>1.1587530135129811E-6</v>
      </c>
      <c r="U37" s="143">
        <v>2.4992712056162335E-5</v>
      </c>
      <c r="V37" s="143">
        <v>3.4080970985675912E-6</v>
      </c>
      <c r="W37" s="143">
        <v>1.1360323661891969E-3</v>
      </c>
      <c r="X37" s="143" t="s">
        <v>457</v>
      </c>
      <c r="Y37" s="143" t="s">
        <v>457</v>
      </c>
      <c r="Z37" s="143" t="s">
        <v>457</v>
      </c>
      <c r="AA37" s="143" t="s">
        <v>457</v>
      </c>
      <c r="AB37" s="143" t="s">
        <v>457</v>
      </c>
      <c r="AC37" s="143" t="s">
        <v>457</v>
      </c>
      <c r="AD37" s="143" t="s">
        <v>457</v>
      </c>
      <c r="AE37" s="149"/>
      <c r="AF37" s="145" t="s">
        <v>445</v>
      </c>
      <c r="AG37" s="145" t="s">
        <v>430</v>
      </c>
      <c r="AH37" s="145">
        <v>2272.0647323783942</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2.7537954854975015</v>
      </c>
      <c r="F39" s="143">
        <v>0.62205639933963541</v>
      </c>
      <c r="G39" s="143">
        <v>0.33086087205031672</v>
      </c>
      <c r="H39" s="143">
        <v>3.2613340399614568E-2</v>
      </c>
      <c r="I39" s="143">
        <v>0.21809441499834537</v>
      </c>
      <c r="J39" s="143">
        <v>0.27103670742641156</v>
      </c>
      <c r="K39" s="143">
        <v>0.33527261164602856</v>
      </c>
      <c r="L39" s="143">
        <v>0.10125982969095114</v>
      </c>
      <c r="M39" s="143">
        <v>1.32063079811868</v>
      </c>
      <c r="N39" s="143">
        <v>0.19063629581187977</v>
      </c>
      <c r="O39" s="143">
        <v>1.4602245384804998E-2</v>
      </c>
      <c r="P39" s="143">
        <v>3.7407260611965294E-3</v>
      </c>
      <c r="Q39" s="143">
        <v>1.2785545800416334E-2</v>
      </c>
      <c r="R39" s="143">
        <v>0.153835702807602</v>
      </c>
      <c r="S39" s="143">
        <v>8.0313628385269037E-2</v>
      </c>
      <c r="T39" s="143">
        <v>2.7092138918633877</v>
      </c>
      <c r="U39" s="143">
        <v>2.7613608361777352E-3</v>
      </c>
      <c r="V39" s="143">
        <v>0.55069855971033199</v>
      </c>
      <c r="W39" s="143">
        <v>0.16194157327440889</v>
      </c>
      <c r="X39" s="143">
        <v>4.4277462964550963E-2</v>
      </c>
      <c r="Y39" s="143">
        <v>0.23344086528368402</v>
      </c>
      <c r="Z39" s="143">
        <v>4.6063335865663295E-2</v>
      </c>
      <c r="AA39" s="143">
        <v>4.2663906775360347E-2</v>
      </c>
      <c r="AB39" s="143">
        <v>0.36644557088925866</v>
      </c>
      <c r="AC39" s="143">
        <v>6.6978855971184213E-3</v>
      </c>
      <c r="AD39" s="143">
        <v>7.523673547640857E-6</v>
      </c>
      <c r="AE39" s="149"/>
      <c r="AF39" s="145">
        <v>10774.143364582822</v>
      </c>
      <c r="AG39" s="145" t="s">
        <v>445</v>
      </c>
      <c r="AH39" s="145">
        <v>21697.044105819183</v>
      </c>
      <c r="AI39" s="145">
        <v>881.44163242201546</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4.6557977559018475</v>
      </c>
      <c r="F41" s="143">
        <v>7.2403182614255464</v>
      </c>
      <c r="G41" s="143">
        <v>6.1609372428904905</v>
      </c>
      <c r="H41" s="143">
        <v>5.5869009839408769E-2</v>
      </c>
      <c r="I41" s="143">
        <v>6.1282749195033244</v>
      </c>
      <c r="J41" s="143">
        <v>6.2237319354851097</v>
      </c>
      <c r="K41" s="143">
        <v>6.810716785830544</v>
      </c>
      <c r="L41" s="143">
        <v>0.42948325331149689</v>
      </c>
      <c r="M41" s="143">
        <v>18.615977403732337</v>
      </c>
      <c r="N41" s="143">
        <v>1.8652922678825401</v>
      </c>
      <c r="O41" s="143">
        <v>3.5826559018212079E-2</v>
      </c>
      <c r="P41" s="143">
        <v>7.9746883169356284E-2</v>
      </c>
      <c r="Q41" s="143">
        <v>3.8560862903542402E-2</v>
      </c>
      <c r="R41" s="143">
        <v>0.19168256665168781</v>
      </c>
      <c r="S41" s="143">
        <v>0.32646920569677496</v>
      </c>
      <c r="T41" s="143">
        <v>0.18166542483052606</v>
      </c>
      <c r="U41" s="143">
        <v>1.6942385947431025</v>
      </c>
      <c r="V41" s="143">
        <v>3.6963719659126735</v>
      </c>
      <c r="W41" s="143">
        <v>11.957163990155946</v>
      </c>
      <c r="X41" s="143">
        <v>3.3313122879432591</v>
      </c>
      <c r="Y41" s="143">
        <v>4.7373222550551422</v>
      </c>
      <c r="Z41" s="143">
        <v>1.8665980669569331</v>
      </c>
      <c r="AA41" s="143">
        <v>1.6060469032054938</v>
      </c>
      <c r="AB41" s="143">
        <v>11.541279513160829</v>
      </c>
      <c r="AC41" s="143">
        <v>1.4369980029240306E-2</v>
      </c>
      <c r="AD41" s="143">
        <v>2.3989199031549262</v>
      </c>
      <c r="AE41" s="149"/>
      <c r="AF41" s="145">
        <v>40489.872431817836</v>
      </c>
      <c r="AG41" s="145">
        <v>14111.038195537763</v>
      </c>
      <c r="AH41" s="145">
        <v>23257.576483930821</v>
      </c>
      <c r="AI41" s="145">
        <v>1124.2272696013788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6.9087038525283015E-2</v>
      </c>
      <c r="F43" s="143">
        <v>6.908703852528301E-3</v>
      </c>
      <c r="G43" s="143">
        <v>2.0194918211269522E-2</v>
      </c>
      <c r="H43" s="143" t="s">
        <v>457</v>
      </c>
      <c r="I43" s="143">
        <v>1.1399361356671698E-2</v>
      </c>
      <c r="J43" s="143">
        <v>1.4853713282935848E-2</v>
      </c>
      <c r="K43" s="143">
        <v>1.8998935594452829E-2</v>
      </c>
      <c r="L43" s="143">
        <v>6.3836423597361507E-3</v>
      </c>
      <c r="M43" s="143">
        <v>2.7634815410113204E-2</v>
      </c>
      <c r="N43" s="143">
        <v>1.1053926164045281E-2</v>
      </c>
      <c r="O43" s="143">
        <v>2.0726111557584903E-4</v>
      </c>
      <c r="P43" s="143">
        <v>6.9087038525283018E-5</v>
      </c>
      <c r="Q43" s="143">
        <v>6.9087038525283008E-4</v>
      </c>
      <c r="R43" s="143">
        <v>8.8431409312362264E-3</v>
      </c>
      <c r="S43" s="143">
        <v>4.9742667738203773E-3</v>
      </c>
      <c r="T43" s="143">
        <v>0.17962630016573583</v>
      </c>
      <c r="U43" s="143">
        <v>6.9087038525283018E-5</v>
      </c>
      <c r="V43" s="143">
        <v>5.5269630820226406E-3</v>
      </c>
      <c r="W43" s="143">
        <v>4.1452223115169811E-3</v>
      </c>
      <c r="X43" s="143">
        <v>1.3126537319803771E-3</v>
      </c>
      <c r="Y43" s="143">
        <v>1.0363055778792452E-2</v>
      </c>
      <c r="Z43" s="143">
        <v>1.1744796549298113E-3</v>
      </c>
      <c r="AA43" s="143">
        <v>1.0363055778792453E-3</v>
      </c>
      <c r="AB43" s="143">
        <v>1.3886494743581886E-2</v>
      </c>
      <c r="AC43" s="143">
        <v>1.5199148475562264E-4</v>
      </c>
      <c r="AD43" s="143">
        <v>8.9813150082867933E-8</v>
      </c>
      <c r="AE43" s="149"/>
      <c r="AF43" s="145">
        <v>690.87038525283015</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2.4083443314639426</v>
      </c>
      <c r="F44" s="143">
        <v>0.22280769626028907</v>
      </c>
      <c r="G44" s="143">
        <v>2.3923799791890667E-2</v>
      </c>
      <c r="H44" s="143">
        <v>1.1439780305750767E-3</v>
      </c>
      <c r="I44" s="143">
        <v>9.9064908296710788E-2</v>
      </c>
      <c r="J44" s="143">
        <v>9.9064908296710788E-2</v>
      </c>
      <c r="K44" s="143">
        <v>9.908076248819403E-2</v>
      </c>
      <c r="L44" s="143">
        <v>5.5476348646158045E-2</v>
      </c>
      <c r="M44" s="143">
        <v>1.0915107261084958</v>
      </c>
      <c r="N44" s="143" t="s">
        <v>457</v>
      </c>
      <c r="O44" s="143">
        <v>1.4357153998181185E-3</v>
      </c>
      <c r="P44" s="143" t="s">
        <v>457</v>
      </c>
      <c r="Q44" s="143" t="s">
        <v>457</v>
      </c>
      <c r="R44" s="143">
        <v>7.1785769990905923E-3</v>
      </c>
      <c r="S44" s="143">
        <v>0.24407161796908011</v>
      </c>
      <c r="T44" s="143">
        <v>1.0050007798726829E-2</v>
      </c>
      <c r="U44" s="143">
        <v>1.4357153998181185E-3</v>
      </c>
      <c r="V44" s="143">
        <v>0.14357153998181185</v>
      </c>
      <c r="W44" s="143" t="s">
        <v>457</v>
      </c>
      <c r="X44" s="143">
        <v>4.3071461994543554E-3</v>
      </c>
      <c r="Y44" s="143">
        <v>7.1785769990905923E-3</v>
      </c>
      <c r="Z44" s="143" t="s">
        <v>457</v>
      </c>
      <c r="AA44" s="143" t="s">
        <v>457</v>
      </c>
      <c r="AB44" s="143">
        <v>1.1485723198544948E-2</v>
      </c>
      <c r="AC44" s="143" t="s">
        <v>429</v>
      </c>
      <c r="AD44" s="143" t="s">
        <v>429</v>
      </c>
      <c r="AE44" s="149"/>
      <c r="AF44" s="145">
        <v>6217.8334672754718</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1.7325176637913393</v>
      </c>
      <c r="F45" s="143">
        <v>6.1796808390009547E-2</v>
      </c>
      <c r="G45" s="143">
        <v>8.6070666312632726E-3</v>
      </c>
      <c r="H45" s="143" t="s">
        <v>457</v>
      </c>
      <c r="I45" s="143">
        <v>3.0898404195004774E-2</v>
      </c>
      <c r="J45" s="143">
        <v>3.3105433066076551E-2</v>
      </c>
      <c r="K45" s="143">
        <v>3.3105433066076551E-2</v>
      </c>
      <c r="L45" s="143">
        <v>1.026268425048373E-2</v>
      </c>
      <c r="M45" s="143">
        <v>0.16332013645931098</v>
      </c>
      <c r="N45" s="143">
        <v>2.8691375323933012E-3</v>
      </c>
      <c r="O45" s="143">
        <v>2.20702887107177E-4</v>
      </c>
      <c r="P45" s="143">
        <v>6.6210866132153086E-4</v>
      </c>
      <c r="Q45" s="143">
        <v>8.8281154842870799E-4</v>
      </c>
      <c r="R45" s="143">
        <v>1.103514435535885E-3</v>
      </c>
      <c r="S45" s="143">
        <v>1.9421854065431576E-2</v>
      </c>
      <c r="T45" s="143">
        <v>2.2070288710717697E-2</v>
      </c>
      <c r="U45" s="143">
        <v>2.20702887107177E-3</v>
      </c>
      <c r="V45" s="143">
        <v>2.6484346452861234E-2</v>
      </c>
      <c r="W45" s="143">
        <v>2.8691375323933012E-3</v>
      </c>
      <c r="X45" s="143" t="s">
        <v>457</v>
      </c>
      <c r="Y45" s="143" t="s">
        <v>457</v>
      </c>
      <c r="Z45" s="143" t="s">
        <v>457</v>
      </c>
      <c r="AA45" s="143" t="s">
        <v>457</v>
      </c>
      <c r="AB45" s="143" t="s">
        <v>457</v>
      </c>
      <c r="AC45" s="143">
        <v>1.765623096857416E-3</v>
      </c>
      <c r="AD45" s="143">
        <v>8.3867097100727254E-4</v>
      </c>
      <c r="AE45" s="149"/>
      <c r="AF45" s="145">
        <v>955.82578410259589</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1.3183924643249233E-2</v>
      </c>
      <c r="J48" s="143">
        <v>0.13183924643249234</v>
      </c>
      <c r="K48" s="143">
        <v>0.32959811608123091</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2.7171999999999996</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3.1806190250269544</v>
      </c>
      <c r="AL52" s="146" t="s">
        <v>133</v>
      </c>
    </row>
    <row r="53" spans="1:38" s="2" customFormat="1" ht="26.25" customHeight="1" thickBot="1" x14ac:dyDescent="0.25">
      <c r="A53" s="70" t="s">
        <v>120</v>
      </c>
      <c r="B53" s="74" t="s">
        <v>134</v>
      </c>
      <c r="C53" s="76" t="s">
        <v>135</v>
      </c>
      <c r="D53" s="73"/>
      <c r="E53" s="143" t="s">
        <v>430</v>
      </c>
      <c r="F53" s="143">
        <v>1.772525297493617</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0.84913591680065648</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3345.3621189999999</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263.93659075431003</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0.23702446705882352</v>
      </c>
      <c r="J60" s="143">
        <v>2.3702446705882347</v>
      </c>
      <c r="K60" s="143">
        <v>4.8352991279999991</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47.404893411764697</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9.7885247322729893E-2</v>
      </c>
      <c r="J61" s="143">
        <v>0.97885247322729907</v>
      </c>
      <c r="K61" s="143">
        <v>3.2699599695736574</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5009508.2926718146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2.8442936047058819E-8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47.404893411764697</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1.8020243267E-2</v>
      </c>
      <c r="X63" s="143">
        <v>1.16046E-2</v>
      </c>
      <c r="Y63" s="143" t="s">
        <v>430</v>
      </c>
      <c r="Z63" s="143">
        <v>1.9299000000000002E-3</v>
      </c>
      <c r="AA63" s="143" t="s">
        <v>430</v>
      </c>
      <c r="AB63" s="143">
        <v>1.35345E-2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0.17150000000000001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1.2000000000000002E-7</v>
      </c>
      <c r="J73" s="143">
        <v>1.7000000000000001E-7</v>
      </c>
      <c r="K73" s="143">
        <v>2.0000000000000002E-7</v>
      </c>
      <c r="L73" s="143" t="s">
        <v>445</v>
      </c>
      <c r="M73" s="143" t="s">
        <v>445</v>
      </c>
      <c r="N73" s="143">
        <v>2.0000000000000002E-5</v>
      </c>
      <c r="O73" s="143">
        <v>1E-4</v>
      </c>
      <c r="P73" s="143" t="s">
        <v>445</v>
      </c>
      <c r="Q73" s="143" t="s">
        <v>445</v>
      </c>
      <c r="R73" s="143" t="s">
        <v>445</v>
      </c>
      <c r="S73" s="143" t="s">
        <v>445</v>
      </c>
      <c r="T73" s="143" t="s">
        <v>445</v>
      </c>
      <c r="U73" s="143" t="s">
        <v>445</v>
      </c>
      <c r="V73" s="143">
        <v>1.0000000000000001E-5</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3.0000000000000003E-4</v>
      </c>
      <c r="O80" s="143">
        <v>1E-4</v>
      </c>
      <c r="P80" s="143" t="s">
        <v>445</v>
      </c>
      <c r="Q80" s="143" t="s">
        <v>445</v>
      </c>
      <c r="R80" s="143" t="s">
        <v>445</v>
      </c>
      <c r="S80" s="143" t="s">
        <v>445</v>
      </c>
      <c r="T80" s="143" t="s">
        <v>445</v>
      </c>
      <c r="U80" s="143" t="s">
        <v>445</v>
      </c>
      <c r="V80" s="143">
        <v>3.0000000000000003E-4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10.817917291999997</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3.3599999999999998E-2</v>
      </c>
      <c r="G83" s="143" t="s">
        <v>457</v>
      </c>
      <c r="H83" s="143" t="s">
        <v>430</v>
      </c>
      <c r="I83" s="143">
        <v>0.21</v>
      </c>
      <c r="J83" s="143">
        <v>4.2</v>
      </c>
      <c r="K83" s="143">
        <v>31.5</v>
      </c>
      <c r="L83" s="143">
        <v>1.197E-2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2.1</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2.6612197059715554</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1.1874961442070864</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2.302</v>
      </c>
      <c r="AL86" s="146" t="s">
        <v>220</v>
      </c>
    </row>
    <row r="87" spans="1:38" s="2" customFormat="1" ht="26.25" customHeight="1" thickBot="1" x14ac:dyDescent="0.25">
      <c r="A87" s="70" t="s">
        <v>209</v>
      </c>
      <c r="B87" s="76" t="s">
        <v>221</v>
      </c>
      <c r="C87" s="80" t="s">
        <v>222</v>
      </c>
      <c r="D87" s="72"/>
      <c r="E87" s="143" t="s">
        <v>430</v>
      </c>
      <c r="F87" s="143">
        <v>6.4420037180226403E-2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0.20599999999999999</v>
      </c>
      <c r="AL87" s="146" t="s">
        <v>220</v>
      </c>
    </row>
    <row r="88" spans="1:38" s="2" customFormat="1" ht="26.25" customHeight="1" thickBot="1" x14ac:dyDescent="0.25">
      <c r="A88" s="70" t="s">
        <v>209</v>
      </c>
      <c r="B88" s="76" t="s">
        <v>223</v>
      </c>
      <c r="C88" s="80" t="s">
        <v>224</v>
      </c>
      <c r="D88" s="72"/>
      <c r="E88" s="143" t="s">
        <v>457</v>
      </c>
      <c r="F88" s="143">
        <v>1.2427428428</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1.2063778571428569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1.4227658645774999</v>
      </c>
      <c r="G90" s="143" t="s">
        <v>430</v>
      </c>
      <c r="H90" s="143" t="s">
        <v>430</v>
      </c>
      <c r="I90" s="143">
        <v>2.52E-2</v>
      </c>
      <c r="J90" s="143">
        <v>3.78E-2</v>
      </c>
      <c r="K90" s="143">
        <v>4.6200000000000005E-2</v>
      </c>
      <c r="L90" s="143" t="s">
        <v>430</v>
      </c>
      <c r="M90" s="143" t="s">
        <v>430</v>
      </c>
      <c r="N90" s="143">
        <v>2.8530018752087382E-4</v>
      </c>
      <c r="O90" s="143">
        <v>4.0024454661357838E-2</v>
      </c>
      <c r="P90" s="143" t="s">
        <v>445</v>
      </c>
      <c r="Q90" s="143" t="s">
        <v>445</v>
      </c>
      <c r="R90" s="143">
        <v>0.16499287953014405</v>
      </c>
      <c r="S90" s="143">
        <v>6.6878896550107347</v>
      </c>
      <c r="T90" s="143">
        <v>0.2740428608445985</v>
      </c>
      <c r="U90" s="143">
        <v>3.9013941305565319E-2</v>
      </c>
      <c r="V90" s="143">
        <v>3.868739289816193</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42</v>
      </c>
      <c r="AL90" s="146" t="s">
        <v>447</v>
      </c>
    </row>
    <row r="91" spans="1:38" s="2" customFormat="1" ht="26.25" customHeight="1" thickBot="1" x14ac:dyDescent="0.25">
      <c r="A91" s="70" t="s">
        <v>209</v>
      </c>
      <c r="B91" s="74" t="s">
        <v>405</v>
      </c>
      <c r="C91" s="76" t="s">
        <v>229</v>
      </c>
      <c r="D91" s="72"/>
      <c r="E91" s="143">
        <v>8.1911624029999998E-3</v>
      </c>
      <c r="F91" s="143">
        <v>2.2001657286399998E-2</v>
      </c>
      <c r="G91" s="143">
        <v>1.0137762500000001E-4</v>
      </c>
      <c r="H91" s="143">
        <v>1.8865057384E-2</v>
      </c>
      <c r="I91" s="143">
        <v>0.12448007879499998</v>
      </c>
      <c r="J91" s="143">
        <v>0.12609070741999998</v>
      </c>
      <c r="K91" s="143">
        <v>0.12642337373249998</v>
      </c>
      <c r="L91" s="143">
        <v>4.9094607168000001E-2</v>
      </c>
      <c r="M91" s="143">
        <v>0.25071342905849997</v>
      </c>
      <c r="N91" s="143">
        <v>2.6317900000000005E-2</v>
      </c>
      <c r="O91" s="143">
        <v>2.4596985334000003E-2</v>
      </c>
      <c r="P91" s="143">
        <v>1.9134187500000002E-6</v>
      </c>
      <c r="Q91" s="143">
        <v>4.4646437500000006E-5</v>
      </c>
      <c r="R91" s="143">
        <v>5.2367250000000005E-4</v>
      </c>
      <c r="S91" s="143">
        <v>3.9451828584000009E-2</v>
      </c>
      <c r="T91" s="143">
        <v>1.3280714292000001E-2</v>
      </c>
      <c r="U91" s="143" t="s">
        <v>457</v>
      </c>
      <c r="V91" s="143">
        <v>2.1001526792E-2</v>
      </c>
      <c r="W91" s="143">
        <v>4.5457969600000008E-4</v>
      </c>
      <c r="X91" s="143">
        <v>5.4976244256000001E-4</v>
      </c>
      <c r="Y91" s="143">
        <v>2.2736549119999999E-4</v>
      </c>
      <c r="Z91" s="143">
        <v>2.2736549119999999E-4</v>
      </c>
      <c r="AA91" s="143">
        <v>2.2736549119999999E-4</v>
      </c>
      <c r="AB91" s="143">
        <v>1.2318589161599998E-3</v>
      </c>
      <c r="AC91" s="143" t="s">
        <v>457</v>
      </c>
      <c r="AD91" s="143" t="s">
        <v>457</v>
      </c>
      <c r="AE91" s="149"/>
      <c r="AF91" s="145" t="s">
        <v>430</v>
      </c>
      <c r="AG91" s="145" t="s">
        <v>430</v>
      </c>
      <c r="AH91" s="145" t="s">
        <v>430</v>
      </c>
      <c r="AI91" s="145" t="s">
        <v>430</v>
      </c>
      <c r="AJ91" s="145" t="s">
        <v>430</v>
      </c>
      <c r="AK91" s="145">
        <v>4545.7969599999997</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26.574536696947508</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3.2143231285152745E-8</v>
      </c>
      <c r="X98" s="143" t="s">
        <v>457</v>
      </c>
      <c r="Y98" s="143" t="s">
        <v>457</v>
      </c>
      <c r="Z98" s="143" t="s">
        <v>457</v>
      </c>
      <c r="AA98" s="143" t="s">
        <v>457</v>
      </c>
      <c r="AB98" s="143" t="s">
        <v>457</v>
      </c>
      <c r="AC98" s="143" t="s">
        <v>457</v>
      </c>
      <c r="AD98" s="143">
        <v>3.8494887766649994E-4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5.4760453098237329E-2</v>
      </c>
      <c r="F99" s="143">
        <v>9.7477892349615498</v>
      </c>
      <c r="G99" s="143" t="s">
        <v>430</v>
      </c>
      <c r="H99" s="143">
        <v>14.096224525195364</v>
      </c>
      <c r="I99" s="143">
        <v>0.19796429780604219</v>
      </c>
      <c r="J99" s="143">
        <v>0.30287124916218428</v>
      </c>
      <c r="K99" s="143">
        <v>0.66465805267180755</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1388</v>
      </c>
      <c r="AL99" s="146" t="s">
        <v>246</v>
      </c>
    </row>
    <row r="100" spans="1:38" s="2" customFormat="1" ht="26.25" customHeight="1" thickBot="1" x14ac:dyDescent="0.25">
      <c r="A100" s="70" t="s">
        <v>244</v>
      </c>
      <c r="B100" s="70" t="s">
        <v>247</v>
      </c>
      <c r="C100" s="71" t="s">
        <v>409</v>
      </c>
      <c r="D100" s="84"/>
      <c r="E100" s="143">
        <v>0.55528555827807513</v>
      </c>
      <c r="F100" s="143">
        <v>26.645901347787092</v>
      </c>
      <c r="G100" s="143" t="s">
        <v>430</v>
      </c>
      <c r="H100" s="143">
        <v>31.2579170989817</v>
      </c>
      <c r="I100" s="143">
        <v>0.31030951606292095</v>
      </c>
      <c r="J100" s="143">
        <v>0.47014923179616708</v>
      </c>
      <c r="K100" s="143">
        <v>1.0319463769807604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5889.3799999999992</v>
      </c>
      <c r="AL100" s="146" t="s">
        <v>246</v>
      </c>
    </row>
    <row r="101" spans="1:38" s="2" customFormat="1" ht="26.25" customHeight="1" thickBot="1" x14ac:dyDescent="0.25">
      <c r="A101" s="70" t="s">
        <v>244</v>
      </c>
      <c r="B101" s="70" t="s">
        <v>248</v>
      </c>
      <c r="C101" s="71" t="s">
        <v>249</v>
      </c>
      <c r="D101" s="84"/>
      <c r="E101" s="143">
        <v>5.2040473137226935E-2</v>
      </c>
      <c r="F101" s="143">
        <v>0.3856128025519196</v>
      </c>
      <c r="G101" s="143" t="s">
        <v>430</v>
      </c>
      <c r="H101" s="143">
        <v>1.2065771212167187</v>
      </c>
      <c r="I101" s="143">
        <v>9.3640403758630131E-3</v>
      </c>
      <c r="J101" s="143">
        <v>2.8092121127589038E-2</v>
      </c>
      <c r="K101" s="143">
        <v>6.5548282631041094E-2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5229.7150000000001</v>
      </c>
      <c r="AL101" s="146" t="s">
        <v>246</v>
      </c>
    </row>
    <row r="102" spans="1:38" s="2" customFormat="1" ht="26.25" customHeight="1" thickBot="1" x14ac:dyDescent="0.25">
      <c r="A102" s="70" t="s">
        <v>244</v>
      </c>
      <c r="B102" s="70" t="s">
        <v>250</v>
      </c>
      <c r="C102" s="71" t="s">
        <v>387</v>
      </c>
      <c r="D102" s="84"/>
      <c r="E102" s="143">
        <v>2.3116673979428569E-3</v>
      </c>
      <c r="F102" s="143">
        <v>2.53567106211535</v>
      </c>
      <c r="G102" s="143" t="s">
        <v>430</v>
      </c>
      <c r="H102" s="143">
        <v>4.8304056742599091</v>
      </c>
      <c r="I102" s="143">
        <v>8.2444000000000007E-3</v>
      </c>
      <c r="J102" s="143">
        <v>0.18676000000000001</v>
      </c>
      <c r="K102" s="143">
        <v>1.2827139999999999</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1586.6000000000001</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1.1865946341822981E-3</v>
      </c>
      <c r="F104" s="143">
        <v>1.3184202580863017E-3</v>
      </c>
      <c r="G104" s="143" t="s">
        <v>430</v>
      </c>
      <c r="H104" s="143">
        <v>1.6238770037028737E-2</v>
      </c>
      <c r="I104" s="143">
        <v>1.7982029589041098E-5</v>
      </c>
      <c r="J104" s="143">
        <v>5.3946088767123285E-5</v>
      </c>
      <c r="K104" s="143">
        <v>1.2587420712328767E-4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8.3000000000000007</v>
      </c>
      <c r="AL104" s="146" t="s">
        <v>246</v>
      </c>
    </row>
    <row r="105" spans="1:38" s="2" customFormat="1" ht="26.25" customHeight="1" thickBot="1" x14ac:dyDescent="0.25">
      <c r="A105" s="70" t="s">
        <v>244</v>
      </c>
      <c r="B105" s="70" t="s">
        <v>255</v>
      </c>
      <c r="C105" s="71" t="s">
        <v>256</v>
      </c>
      <c r="D105" s="84"/>
      <c r="E105" s="143">
        <v>3.0952004302632341E-2</v>
      </c>
      <c r="F105" s="143">
        <v>0.15650846567857382</v>
      </c>
      <c r="G105" s="143" t="s">
        <v>430</v>
      </c>
      <c r="H105" s="143">
        <v>0.72516603936500679</v>
      </c>
      <c r="I105" s="143">
        <v>5.8615890410958918E-3</v>
      </c>
      <c r="J105" s="143">
        <v>9.2110684931506863E-3</v>
      </c>
      <c r="K105" s="143">
        <v>2.0096876712328769E-2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84.9</v>
      </c>
      <c r="AL105" s="146" t="s">
        <v>246</v>
      </c>
    </row>
    <row r="106" spans="1:38" s="2" customFormat="1" ht="26.25" customHeight="1" thickBot="1" x14ac:dyDescent="0.25">
      <c r="A106" s="70" t="s">
        <v>244</v>
      </c>
      <c r="B106" s="70" t="s">
        <v>257</v>
      </c>
      <c r="C106" s="71" t="s">
        <v>258</v>
      </c>
      <c r="D106" s="84"/>
      <c r="E106" s="143">
        <v>2.6845618894027396E-3</v>
      </c>
      <c r="F106" s="143">
        <v>1.0856529089331197E-2</v>
      </c>
      <c r="G106" s="143" t="s">
        <v>430</v>
      </c>
      <c r="H106" s="143">
        <v>6.2895865926293537E-2</v>
      </c>
      <c r="I106" s="143">
        <v>5.3260273972602747E-4</v>
      </c>
      <c r="J106" s="143">
        <v>8.5216438356164391E-4</v>
      </c>
      <c r="K106" s="143">
        <v>1.8108493150684934E-3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10.8</v>
      </c>
      <c r="AL106" s="146" t="s">
        <v>246</v>
      </c>
    </row>
    <row r="107" spans="1:38" s="2" customFormat="1" ht="26.25" customHeight="1" thickBot="1" x14ac:dyDescent="0.25">
      <c r="A107" s="70" t="s">
        <v>244</v>
      </c>
      <c r="B107" s="70" t="s">
        <v>259</v>
      </c>
      <c r="C107" s="71" t="s">
        <v>380</v>
      </c>
      <c r="D107" s="84"/>
      <c r="E107" s="143">
        <v>2.8521684020933601E-2</v>
      </c>
      <c r="F107" s="143">
        <v>0.57265956000000007</v>
      </c>
      <c r="G107" s="143" t="s">
        <v>430</v>
      </c>
      <c r="H107" s="143">
        <v>0.8800526393813638</v>
      </c>
      <c r="I107" s="143">
        <v>1.0411992000000002E-2</v>
      </c>
      <c r="J107" s="143">
        <v>0.13882655999999999</v>
      </c>
      <c r="K107" s="143">
        <v>0.65942616000000009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3470.6640000000002</v>
      </c>
      <c r="AL107" s="146" t="s">
        <v>246</v>
      </c>
    </row>
    <row r="108" spans="1:38" s="2" customFormat="1" ht="26.25" customHeight="1" thickBot="1" x14ac:dyDescent="0.25">
      <c r="A108" s="70" t="s">
        <v>244</v>
      </c>
      <c r="B108" s="70" t="s">
        <v>260</v>
      </c>
      <c r="C108" s="71" t="s">
        <v>381</v>
      </c>
      <c r="D108" s="84"/>
      <c r="E108" s="143">
        <v>7.1419666317603825E-2</v>
      </c>
      <c r="F108" s="143">
        <v>1.31353759872</v>
      </c>
      <c r="G108" s="143" t="s">
        <v>430</v>
      </c>
      <c r="H108" s="143">
        <v>1.4751438808739867</v>
      </c>
      <c r="I108" s="143">
        <v>2.4324770346666667E-2</v>
      </c>
      <c r="J108" s="143">
        <v>0.24324770346666669</v>
      </c>
      <c r="K108" s="143">
        <v>0.48649540693333337</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12162.385173333334</v>
      </c>
      <c r="AL108" s="146" t="s">
        <v>246</v>
      </c>
    </row>
    <row r="109" spans="1:38" s="2" customFormat="1" ht="26.25" customHeight="1" thickBot="1" x14ac:dyDescent="0.25">
      <c r="A109" s="70" t="s">
        <v>244</v>
      </c>
      <c r="B109" s="70" t="s">
        <v>261</v>
      </c>
      <c r="C109" s="71" t="s">
        <v>382</v>
      </c>
      <c r="D109" s="84"/>
      <c r="E109" s="143">
        <v>2.9226664017408008E-2</v>
      </c>
      <c r="F109" s="143">
        <v>0.62238009965999996</v>
      </c>
      <c r="G109" s="143" t="s">
        <v>430</v>
      </c>
      <c r="H109" s="143">
        <v>0.84082864173158411</v>
      </c>
      <c r="I109" s="143">
        <v>2.5455218799999998E-2</v>
      </c>
      <c r="J109" s="143">
        <v>0.14000370339999998</v>
      </c>
      <c r="K109" s="143">
        <v>0.14000370339999998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1272.7609399999999</v>
      </c>
      <c r="AL109" s="146" t="s">
        <v>246</v>
      </c>
    </row>
    <row r="110" spans="1:38" s="2" customFormat="1" ht="26.25" customHeight="1" thickBot="1" x14ac:dyDescent="0.25">
      <c r="A110" s="70" t="s">
        <v>244</v>
      </c>
      <c r="B110" s="70" t="s">
        <v>262</v>
      </c>
      <c r="C110" s="71" t="s">
        <v>383</v>
      </c>
      <c r="D110" s="84"/>
      <c r="E110" s="143">
        <v>4.579950106707001E-3</v>
      </c>
      <c r="F110" s="143">
        <v>0.15917341199999999</v>
      </c>
      <c r="G110" s="143" t="s">
        <v>430</v>
      </c>
      <c r="H110" s="143">
        <v>9.5637394128936015E-2</v>
      </c>
      <c r="I110" s="143">
        <v>6.5938899999999998E-3</v>
      </c>
      <c r="J110" s="143">
        <v>4.6408420000000006E-2</v>
      </c>
      <c r="K110" s="143">
        <v>4.6408420000000006E-2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325.50799999999998</v>
      </c>
      <c r="AL110" s="146" t="s">
        <v>246</v>
      </c>
    </row>
    <row r="111" spans="1:38" s="2" customFormat="1" ht="26.25" customHeight="1" thickBot="1" x14ac:dyDescent="0.25">
      <c r="A111" s="70" t="s">
        <v>244</v>
      </c>
      <c r="B111" s="70" t="s">
        <v>263</v>
      </c>
      <c r="C111" s="71" t="s">
        <v>377</v>
      </c>
      <c r="D111" s="84"/>
      <c r="E111" s="143">
        <v>6.3720292211319716E-3</v>
      </c>
      <c r="F111" s="143">
        <v>0.38372499999999998</v>
      </c>
      <c r="G111" s="143" t="s">
        <v>430</v>
      </c>
      <c r="H111" s="143">
        <v>0.28561793872729113</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198.86666666666665</v>
      </c>
      <c r="AL111" s="146" t="s">
        <v>246</v>
      </c>
    </row>
    <row r="112" spans="1:38" s="2" customFormat="1" ht="26.25" customHeight="1" thickBot="1" x14ac:dyDescent="0.25">
      <c r="A112" s="70" t="s">
        <v>264</v>
      </c>
      <c r="B112" s="70" t="s">
        <v>265</v>
      </c>
      <c r="C112" s="71" t="s">
        <v>266</v>
      </c>
      <c r="D112" s="72"/>
      <c r="E112" s="143">
        <v>14.200998219244109</v>
      </c>
      <c r="F112" s="143" t="s">
        <v>430</v>
      </c>
      <c r="G112" s="143" t="s">
        <v>430</v>
      </c>
      <c r="H112" s="143">
        <v>11.457230399999998</v>
      </c>
      <c r="I112" s="143">
        <v>0.26937</v>
      </c>
      <c r="J112" s="143">
        <v>7.0036199999999997</v>
      </c>
      <c r="K112" s="143">
        <v>7.0036199999999997</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369093865.67883974</v>
      </c>
      <c r="AL112" s="146" t="s">
        <v>438</v>
      </c>
    </row>
    <row r="113" spans="1:38" s="2" customFormat="1" ht="26.25" customHeight="1" thickBot="1" x14ac:dyDescent="0.25">
      <c r="A113" s="70" t="s">
        <v>264</v>
      </c>
      <c r="B113" s="85" t="s">
        <v>267</v>
      </c>
      <c r="C113" s="86" t="s">
        <v>268</v>
      </c>
      <c r="D113" s="72"/>
      <c r="E113" s="143">
        <v>6.0623397068480092</v>
      </c>
      <c r="F113" s="143" t="s">
        <v>457</v>
      </c>
      <c r="G113" s="143" t="s">
        <v>430</v>
      </c>
      <c r="H113" s="143">
        <v>35.287074620829351</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157564444.61958089</v>
      </c>
      <c r="AL113" s="146" t="s">
        <v>451</v>
      </c>
    </row>
    <row r="114" spans="1:38" s="2" customFormat="1" ht="26.25" customHeight="1" thickBot="1" x14ac:dyDescent="0.25">
      <c r="A114" s="70" t="s">
        <v>264</v>
      </c>
      <c r="B114" s="85" t="s">
        <v>269</v>
      </c>
      <c r="C114" s="86" t="s">
        <v>388</v>
      </c>
      <c r="D114" s="72"/>
      <c r="E114" s="143">
        <v>8.9430069909699969E-2</v>
      </c>
      <c r="F114" s="143" t="s">
        <v>457</v>
      </c>
      <c r="G114" s="143" t="s">
        <v>430</v>
      </c>
      <c r="H114" s="143">
        <v>0.30216550000000003</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2324350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318496726.11955231</v>
      </c>
      <c r="AL115" s="146" t="s">
        <v>453</v>
      </c>
    </row>
    <row r="116" spans="1:38" s="2" customFormat="1" ht="26.25" customHeight="1" thickBot="1" x14ac:dyDescent="0.25">
      <c r="A116" s="70" t="s">
        <v>264</v>
      </c>
      <c r="B116" s="70" t="s">
        <v>272</v>
      </c>
      <c r="C116" s="76" t="s">
        <v>410</v>
      </c>
      <c r="D116" s="72"/>
      <c r="E116" s="143">
        <v>12.25425795722767</v>
      </c>
      <c r="F116" s="143" t="s">
        <v>457</v>
      </c>
      <c r="G116" s="143" t="s">
        <v>430</v>
      </c>
      <c r="H116" s="143">
        <v>14.512916468138766</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6.2112360000000002E-3</v>
      </c>
      <c r="J119" s="143">
        <v>4.9689888000000002E-2</v>
      </c>
      <c r="K119" s="143">
        <v>0.1552809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1552.809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9.5700000000000004E-3</v>
      </c>
      <c r="J120" s="143">
        <v>5.9812499999999998E-2</v>
      </c>
      <c r="K120" s="143">
        <v>0.23924999999999999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2392.5</v>
      </c>
      <c r="AL120" s="146" t="s">
        <v>450</v>
      </c>
    </row>
    <row r="121" spans="1:38" s="2" customFormat="1" ht="26.25" customHeight="1" thickBot="1" x14ac:dyDescent="0.25">
      <c r="A121" s="70" t="s">
        <v>264</v>
      </c>
      <c r="B121" s="70" t="s">
        <v>280</v>
      </c>
      <c r="C121" s="76" t="s">
        <v>281</v>
      </c>
      <c r="D121" s="73"/>
      <c r="E121" s="143" t="s">
        <v>457</v>
      </c>
      <c r="F121" s="143">
        <v>0.69593438216345194</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2.2122592649230506</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0.45429043471215297</v>
      </c>
      <c r="G125" s="143" t="s">
        <v>430</v>
      </c>
      <c r="H125" s="143" t="s">
        <v>430</v>
      </c>
      <c r="I125" s="143">
        <v>2.2303653240000002E-5</v>
      </c>
      <c r="J125" s="143">
        <v>1.4801515331999999E-4</v>
      </c>
      <c r="K125" s="143">
        <v>3.1292701364000005E-4</v>
      </c>
      <c r="L125" s="143" t="s">
        <v>457</v>
      </c>
      <c r="M125" s="143" t="s">
        <v>430</v>
      </c>
      <c r="N125" s="143" t="s">
        <v>430</v>
      </c>
      <c r="O125" s="143" t="s">
        <v>430</v>
      </c>
      <c r="P125" s="143">
        <v>2.1370739955758649E-2</v>
      </c>
      <c r="Q125" s="143" t="s">
        <v>430</v>
      </c>
      <c r="R125" s="143" t="s">
        <v>430</v>
      </c>
      <c r="S125" s="143" t="s">
        <v>430</v>
      </c>
      <c r="T125" s="143" t="s">
        <v>430</v>
      </c>
      <c r="U125" s="143" t="s">
        <v>430</v>
      </c>
      <c r="V125" s="143" t="s">
        <v>430</v>
      </c>
      <c r="W125" s="143">
        <v>6.9522064980115178E-2</v>
      </c>
      <c r="X125" s="143" t="s">
        <v>430</v>
      </c>
      <c r="Y125" s="143" t="s">
        <v>430</v>
      </c>
      <c r="Z125" s="143" t="s">
        <v>430</v>
      </c>
      <c r="AA125" s="143" t="s">
        <v>430</v>
      </c>
      <c r="AB125" s="143" t="s">
        <v>430</v>
      </c>
      <c r="AC125" s="143" t="s">
        <v>430</v>
      </c>
      <c r="AD125" s="143">
        <v>4.5831070404588878E-2</v>
      </c>
      <c r="AE125" s="149"/>
      <c r="AF125" s="145" t="s">
        <v>430</v>
      </c>
      <c r="AG125" s="145" t="s">
        <v>430</v>
      </c>
      <c r="AH125" s="145" t="s">
        <v>430</v>
      </c>
      <c r="AI125" s="145" t="s">
        <v>430</v>
      </c>
      <c r="AJ125" s="145" t="s">
        <v>430</v>
      </c>
      <c r="AK125" s="145">
        <v>675.86828000000003</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3.5871839999999995E-2</v>
      </c>
      <c r="I126" s="143" t="s">
        <v>457</v>
      </c>
      <c r="J126" s="143" t="s">
        <v>457</v>
      </c>
      <c r="K126" s="143" t="s">
        <v>457</v>
      </c>
      <c r="L126" s="143" t="s">
        <v>457</v>
      </c>
      <c r="M126" s="143">
        <v>8.3700960000000005E-2</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7.1689304999999993E-3</v>
      </c>
      <c r="F129" s="143">
        <v>6.0977110000000001E-2</v>
      </c>
      <c r="G129" s="143">
        <v>3.8728704999999996E-4</v>
      </c>
      <c r="H129" s="143" t="s">
        <v>457</v>
      </c>
      <c r="I129" s="143">
        <v>3.2960599999999997E-5</v>
      </c>
      <c r="J129" s="143">
        <v>5.7681050000000002E-5</v>
      </c>
      <c r="K129" s="143">
        <v>8.2401499999999994E-5</v>
      </c>
      <c r="L129" s="143">
        <v>1.153621E-6</v>
      </c>
      <c r="M129" s="143">
        <v>5.7681050000000004E-4</v>
      </c>
      <c r="N129" s="143">
        <v>1.0712194999999999E-2</v>
      </c>
      <c r="O129" s="143">
        <v>8.2401499999999999E-4</v>
      </c>
      <c r="P129" s="143">
        <v>4.6144839999999996E-4</v>
      </c>
      <c r="Q129" s="143">
        <v>0.6522777602328953</v>
      </c>
      <c r="R129" s="143">
        <v>0.63040772057179872</v>
      </c>
      <c r="S129" s="143">
        <v>0.34781115617754421</v>
      </c>
      <c r="T129" s="143">
        <v>1.1536209999999999E-4</v>
      </c>
      <c r="U129" s="143" t="s">
        <v>445</v>
      </c>
      <c r="V129" s="143" t="s">
        <v>457</v>
      </c>
      <c r="W129" s="143">
        <v>0.60562302079748909</v>
      </c>
      <c r="X129" s="143">
        <v>1.2360224999999998E-6</v>
      </c>
      <c r="Y129" s="143">
        <v>5.3560975000000001E-6</v>
      </c>
      <c r="Z129" s="143">
        <v>5.3560975000000001E-6</v>
      </c>
      <c r="AA129" s="143" t="s">
        <v>457</v>
      </c>
      <c r="AB129" s="143">
        <v>1.19482175E-5</v>
      </c>
      <c r="AC129" s="143">
        <v>4.120075E-3</v>
      </c>
      <c r="AD129" s="143">
        <v>6.3201950500000005E-3</v>
      </c>
      <c r="AE129" s="149"/>
      <c r="AF129" s="145" t="s">
        <v>430</v>
      </c>
      <c r="AG129" s="145" t="s">
        <v>430</v>
      </c>
      <c r="AH129" s="145" t="s">
        <v>430</v>
      </c>
      <c r="AI129" s="145" t="s">
        <v>430</v>
      </c>
      <c r="AJ129" s="145" t="s">
        <v>430</v>
      </c>
      <c r="AK129" s="145">
        <v>11.904999999999999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4.9211250000000002E-3</v>
      </c>
      <c r="F133" s="143">
        <v>7.7545000000000004E-5</v>
      </c>
      <c r="G133" s="143">
        <v>6.7404500000000007E-4</v>
      </c>
      <c r="H133" s="143" t="s">
        <v>457</v>
      </c>
      <c r="I133" s="143">
        <v>2.0698550000000001E-4</v>
      </c>
      <c r="J133" s="143">
        <v>2.0698550000000001E-4</v>
      </c>
      <c r="K133" s="143">
        <v>2.3001039999999998E-4</v>
      </c>
      <c r="L133" s="143" t="s">
        <v>457</v>
      </c>
      <c r="M133" s="143">
        <v>8.3509999999999997E-4</v>
      </c>
      <c r="N133" s="143">
        <v>1.7912895000000002E-4</v>
      </c>
      <c r="O133" s="143">
        <v>3.0003950000000003E-5</v>
      </c>
      <c r="P133" s="143">
        <v>8.8878499999999992E-3</v>
      </c>
      <c r="Q133" s="143">
        <v>8.118364999999999E-5</v>
      </c>
      <c r="R133" s="143">
        <v>8.088540000000001E-5</v>
      </c>
      <c r="S133" s="143">
        <v>7.4144949999999999E-5</v>
      </c>
      <c r="T133" s="143">
        <v>1.0337344999999999E-4</v>
      </c>
      <c r="U133" s="143">
        <v>1.179877E-4</v>
      </c>
      <c r="V133" s="143">
        <v>9.5511580000000003E-4</v>
      </c>
      <c r="W133" s="143">
        <v>1.6105500000000001E-4</v>
      </c>
      <c r="X133" s="143">
        <v>7.8737999999999987E-8</v>
      </c>
      <c r="Y133" s="143">
        <v>4.3007649999999998E-8</v>
      </c>
      <c r="Z133" s="143">
        <v>3.8414600000000002E-8</v>
      </c>
      <c r="AA133" s="143">
        <v>4.1695349999999996E-8</v>
      </c>
      <c r="AB133" s="143">
        <v>2.0185559999999998E-7</v>
      </c>
      <c r="AC133" s="143">
        <v>8.9474999999999993E-4</v>
      </c>
      <c r="AD133" s="143">
        <v>2.4456500000000002E-3</v>
      </c>
      <c r="AE133" s="149"/>
      <c r="AF133" s="145" t="s">
        <v>430</v>
      </c>
      <c r="AG133" s="145" t="s">
        <v>430</v>
      </c>
      <c r="AH133" s="145" t="s">
        <v>430</v>
      </c>
      <c r="AI133" s="145" t="s">
        <v>430</v>
      </c>
      <c r="AJ133" s="145" t="s">
        <v>430</v>
      </c>
      <c r="AK133" s="145">
        <v>4179</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0.49502879999999994</v>
      </c>
      <c r="X135" s="143">
        <v>1.4768359199999998E-4</v>
      </c>
      <c r="Y135" s="143">
        <v>6.6828887999999991E-4</v>
      </c>
      <c r="Z135" s="143">
        <v>6.6828887999999991E-4</v>
      </c>
      <c r="AA135" s="143" t="s">
        <v>457</v>
      </c>
      <c r="AB135" s="143">
        <v>1.4842613519999999E-3</v>
      </c>
      <c r="AC135" s="143" t="s">
        <v>457</v>
      </c>
      <c r="AD135" s="143">
        <v>0.8415489599999999</v>
      </c>
      <c r="AE135" s="149"/>
      <c r="AF135" s="145" t="s">
        <v>430</v>
      </c>
      <c r="AG135" s="145" t="s">
        <v>430</v>
      </c>
      <c r="AH135" s="145" t="s">
        <v>430</v>
      </c>
      <c r="AI135" s="145" t="s">
        <v>430</v>
      </c>
      <c r="AJ135" s="145" t="s">
        <v>430</v>
      </c>
      <c r="AK135" s="145">
        <v>1.6500959999999998</v>
      </c>
      <c r="AL135" s="146" t="s">
        <v>454</v>
      </c>
    </row>
    <row r="136" spans="1:38" s="2" customFormat="1" ht="26.25" customHeight="1" thickBot="1" x14ac:dyDescent="0.25">
      <c r="A136" s="70" t="s">
        <v>289</v>
      </c>
      <c r="B136" s="70" t="s">
        <v>314</v>
      </c>
      <c r="C136" s="71" t="s">
        <v>315</v>
      </c>
      <c r="D136" s="72"/>
      <c r="E136" s="143" t="s">
        <v>430</v>
      </c>
      <c r="F136" s="143">
        <v>5.3724134357999989E-3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0.22593770000000002</v>
      </c>
      <c r="J139" s="143">
        <v>0.22593770000000002</v>
      </c>
      <c r="K139" s="143">
        <v>0.22593770000000002</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2.8184450176880045</v>
      </c>
      <c r="X139" s="143">
        <v>1.332885106805126E-2</v>
      </c>
      <c r="Y139" s="143">
        <v>1.5523317225365089E-2</v>
      </c>
      <c r="Z139" s="143">
        <v>5.301043286875376E-3</v>
      </c>
      <c r="AA139" s="143">
        <v>9.2599810710748264E-4</v>
      </c>
      <c r="AB139" s="143">
        <v>3.5079209687399207E-2</v>
      </c>
      <c r="AC139" s="143" t="s">
        <v>457</v>
      </c>
      <c r="AD139" s="143">
        <v>2.8205961412216873</v>
      </c>
      <c r="AE139" s="149"/>
      <c r="AF139" s="145" t="s">
        <v>430</v>
      </c>
      <c r="AG139" s="145" t="s">
        <v>430</v>
      </c>
      <c r="AH139" s="145" t="s">
        <v>430</v>
      </c>
      <c r="AI139" s="145" t="s">
        <v>430</v>
      </c>
      <c r="AJ139" s="145" t="s">
        <v>430</v>
      </c>
      <c r="AK139" s="145">
        <v>2.0169999999999999</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110.12128400513107</v>
      </c>
      <c r="F141" s="20">
        <f t="shared" ref="F141:AJ141" si="0">SUM(F14:F140)</f>
        <v>109.96694288586778</v>
      </c>
      <c r="G141" s="20">
        <f t="shared" si="0"/>
        <v>13.541796026931186</v>
      </c>
      <c r="H141" s="20">
        <f t="shared" si="0"/>
        <v>118.4489226217475</v>
      </c>
      <c r="I141" s="20">
        <f t="shared" si="0"/>
        <v>12.064994386043546</v>
      </c>
      <c r="J141" s="20">
        <f t="shared" si="0"/>
        <v>28.270379470183411</v>
      </c>
      <c r="K141" s="20">
        <f t="shared" si="0"/>
        <v>65.522865427434041</v>
      </c>
      <c r="L141" s="20">
        <f t="shared" si="0"/>
        <v>1.9663573492022866</v>
      </c>
      <c r="M141" s="20">
        <f t="shared" si="0"/>
        <v>88.261525280916274</v>
      </c>
      <c r="N141" s="20">
        <f t="shared" si="0"/>
        <v>5.058768591350427</v>
      </c>
      <c r="O141" s="20">
        <f t="shared" si="0"/>
        <v>0.30084146837893611</v>
      </c>
      <c r="P141" s="20">
        <f t="shared" si="0"/>
        <v>0.33691825264867081</v>
      </c>
      <c r="Q141" s="20">
        <f t="shared" si="0"/>
        <v>1.1847172176295537</v>
      </c>
      <c r="R141" s="20">
        <f>SUM(R14:R140)</f>
        <v>2.4399703125414338</v>
      </c>
      <c r="S141" s="20">
        <f t="shared" si="0"/>
        <v>20.171164654359295</v>
      </c>
      <c r="T141" s="20">
        <f t="shared" si="0"/>
        <v>8.1719513680046187</v>
      </c>
      <c r="U141" s="20">
        <f t="shared" si="0"/>
        <v>3.089224296215185</v>
      </c>
      <c r="V141" s="20">
        <f t="shared" si="0"/>
        <v>19.651444982522509</v>
      </c>
      <c r="W141" s="20">
        <f t="shared" si="0"/>
        <v>18.301465324280517</v>
      </c>
      <c r="X141" s="20">
        <f t="shared" si="0"/>
        <v>3.6048549954451921</v>
      </c>
      <c r="Y141" s="20">
        <f t="shared" si="0"/>
        <v>5.4590963345646841</v>
      </c>
      <c r="Z141" s="20">
        <f t="shared" si="0"/>
        <v>2.0993273670143768</v>
      </c>
      <c r="AA141" s="20">
        <f t="shared" si="0"/>
        <v>1.801553915022414</v>
      </c>
      <c r="AB141" s="20">
        <f t="shared" si="0"/>
        <v>12.964832612046671</v>
      </c>
      <c r="AC141" s="20">
        <f t="shared" si="0"/>
        <v>2.6939921764772192</v>
      </c>
      <c r="AD141" s="20">
        <f t="shared" si="0"/>
        <v>6.9280197720281365</v>
      </c>
      <c r="AE141" s="61"/>
      <c r="AF141" s="158">
        <f t="shared" si="0"/>
        <v>257516.55331399012</v>
      </c>
      <c r="AG141" s="158">
        <f t="shared" si="0"/>
        <v>75755.841095450931</v>
      </c>
      <c r="AH141" s="158">
        <f t="shared" si="0"/>
        <v>183987.36266523614</v>
      </c>
      <c r="AI141" s="158">
        <f t="shared" si="0"/>
        <v>18750.683330228261</v>
      </c>
      <c r="AJ141" s="158">
        <f t="shared" si="0"/>
        <v>2362.3440000000001</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15.551458087602864</v>
      </c>
      <c r="F143" s="12">
        <v>1.9982572318672303</v>
      </c>
      <c r="G143" s="12">
        <v>2.7724468663984266E-2</v>
      </c>
      <c r="H143" s="12">
        <v>0.62179584334151494</v>
      </c>
      <c r="I143" s="12">
        <v>0.33628598860084069</v>
      </c>
      <c r="J143" s="12">
        <v>0.33628598860084025</v>
      </c>
      <c r="K143" s="12">
        <v>0.33628598860083958</v>
      </c>
      <c r="L143" s="12">
        <v>0.24642070385392989</v>
      </c>
      <c r="M143" s="12">
        <v>33.711214586840143</v>
      </c>
      <c r="N143" s="12">
        <v>2.1186796002539833E-3</v>
      </c>
      <c r="O143" s="12">
        <v>2.5124337752878417E-4</v>
      </c>
      <c r="P143" s="12">
        <v>1.5485974877795487E-2</v>
      </c>
      <c r="Q143" s="12">
        <v>4.1332016993552323E-4</v>
      </c>
      <c r="R143" s="12">
        <v>1.8012230101086817E-2</v>
      </c>
      <c r="S143" s="12">
        <v>1.232425996094714E-2</v>
      </c>
      <c r="T143" s="12">
        <v>2.3424722869458143E-3</v>
      </c>
      <c r="U143" s="12">
        <v>3.2415358481347834E-4</v>
      </c>
      <c r="V143" s="12">
        <v>5.5672647712764728E-2</v>
      </c>
      <c r="W143" s="12">
        <v>0.62114950000000002</v>
      </c>
      <c r="X143" s="12">
        <v>5.0727281341000005E-2</v>
      </c>
      <c r="Y143" s="12">
        <v>5.8157554111200001E-2</v>
      </c>
      <c r="Z143" s="12">
        <v>4.3802000206600002E-2</v>
      </c>
      <c r="AA143" s="12">
        <v>5.0903155936700001E-2</v>
      </c>
      <c r="AB143" s="12">
        <v>0.20358999159550001</v>
      </c>
      <c r="AC143" s="12">
        <v>6.2111169999999995E-4</v>
      </c>
      <c r="AD143" s="12">
        <v>2.8830499999999998E-4</v>
      </c>
      <c r="AE143" s="63"/>
      <c r="AF143" s="155">
        <v>101791.09708014051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7.9055173899411466</v>
      </c>
      <c r="F144" s="12">
        <v>0.23513751987525205</v>
      </c>
      <c r="G144" s="12">
        <v>7.1184693834136243E-3</v>
      </c>
      <c r="H144" s="12">
        <v>2.5278865801219845E-2</v>
      </c>
      <c r="I144" s="12">
        <v>0.19585340309630575</v>
      </c>
      <c r="J144" s="12">
        <v>0.19585340309630567</v>
      </c>
      <c r="K144" s="12">
        <v>0.19585340309630589</v>
      </c>
      <c r="L144" s="12">
        <v>0.16170367424446896</v>
      </c>
      <c r="M144" s="12">
        <v>1.293052055631422</v>
      </c>
      <c r="N144" s="12">
        <v>2.7711991856428251E-4</v>
      </c>
      <c r="O144" s="12">
        <v>2.9229669269262251E-5</v>
      </c>
      <c r="P144" s="12">
        <v>3.0854252811107143E-3</v>
      </c>
      <c r="Q144" s="12">
        <v>5.8355981247075834E-5</v>
      </c>
      <c r="R144" s="12">
        <v>4.9404138060433036E-3</v>
      </c>
      <c r="S144" s="12">
        <v>3.3132679123607915E-3</v>
      </c>
      <c r="T144" s="12">
        <v>1.1846903644877905E-4</v>
      </c>
      <c r="U144" s="12">
        <v>5.825262395562718E-5</v>
      </c>
      <c r="V144" s="12">
        <v>1.0482371593269433E-2</v>
      </c>
      <c r="W144" s="12">
        <v>0.2371877</v>
      </c>
      <c r="X144" s="12">
        <v>1.4224175479399999E-2</v>
      </c>
      <c r="Y144" s="12">
        <v>1.5940908477600001E-2</v>
      </c>
      <c r="Z144" s="12">
        <v>1.2507175248599999E-2</v>
      </c>
      <c r="AA144" s="12">
        <v>1.32444447358E-2</v>
      </c>
      <c r="AB144" s="12">
        <v>5.5916703941399998E-2</v>
      </c>
      <c r="AC144" s="12">
        <v>2.3692559999999999E-4</v>
      </c>
      <c r="AD144" s="12">
        <v>4.7411399999999998E-5</v>
      </c>
      <c r="AE144" s="63"/>
      <c r="AF144" s="155">
        <v>25005.230322658354</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11.596035097823947</v>
      </c>
      <c r="F145" s="12">
        <v>0.33486610934830841</v>
      </c>
      <c r="G145" s="12">
        <v>8.3319104865223464E-3</v>
      </c>
      <c r="H145" s="12">
        <v>2.3584542266232789E-2</v>
      </c>
      <c r="I145" s="12">
        <v>0.17533194561650989</v>
      </c>
      <c r="J145" s="12">
        <v>0.17533194561650961</v>
      </c>
      <c r="K145" s="12">
        <v>0.17533194561650989</v>
      </c>
      <c r="L145" s="12">
        <v>0.12100219569597567</v>
      </c>
      <c r="M145" s="12">
        <v>2.6961974167763674</v>
      </c>
      <c r="N145" s="12">
        <v>3.230981145390999E-4</v>
      </c>
      <c r="O145" s="12">
        <v>3.404560712273564E-5</v>
      </c>
      <c r="P145" s="12">
        <v>3.6071706539120081E-3</v>
      </c>
      <c r="Q145" s="12">
        <v>6.8077904636687519E-5</v>
      </c>
      <c r="R145" s="12">
        <v>5.784066449231959E-3</v>
      </c>
      <c r="S145" s="12">
        <v>3.878763553584436E-3</v>
      </c>
      <c r="T145" s="12">
        <v>1.3638207262269889E-4</v>
      </c>
      <c r="U145" s="12">
        <v>6.8064595027903771E-5</v>
      </c>
      <c r="V145" s="12">
        <v>1.2251227816759169E-2</v>
      </c>
      <c r="W145" s="12">
        <v>0.15967100000000001</v>
      </c>
      <c r="X145" s="12">
        <v>3.5685510157999999E-3</v>
      </c>
      <c r="Y145" s="12">
        <v>2.1609558930199998E-2</v>
      </c>
      <c r="Z145" s="12">
        <v>2.4147195207700003E-2</v>
      </c>
      <c r="AA145" s="12">
        <v>5.5510793579E-3</v>
      </c>
      <c r="AB145" s="12">
        <v>5.4876384511599999E-2</v>
      </c>
      <c r="AC145" s="12">
        <v>1.397506E-4</v>
      </c>
      <c r="AD145" s="12">
        <v>2.79722E-5</v>
      </c>
      <c r="AE145" s="63"/>
      <c r="AF145" s="155">
        <v>29262.560462020705</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2.4070064658784002E-2</v>
      </c>
      <c r="F146" s="12">
        <v>0.14348918173449393</v>
      </c>
      <c r="G146" s="12">
        <v>5.2768818626843823E-5</v>
      </c>
      <c r="H146" s="12">
        <v>2.6231978081938328E-4</v>
      </c>
      <c r="I146" s="12">
        <v>3.6214473621586588E-3</v>
      </c>
      <c r="J146" s="12">
        <v>3.6214473621586588E-3</v>
      </c>
      <c r="K146" s="12">
        <v>3.6214473621586571E-3</v>
      </c>
      <c r="L146" s="12">
        <v>5.3586485696557006E-4</v>
      </c>
      <c r="M146" s="12">
        <v>0.87137985036811494</v>
      </c>
      <c r="N146" s="12">
        <v>8.0864776905714421E-6</v>
      </c>
      <c r="O146" s="12">
        <v>6.4046618757660048E-5</v>
      </c>
      <c r="P146" s="12">
        <v>4.1472436205426481E-5</v>
      </c>
      <c r="Q146" s="12">
        <v>1.4300840070836722E-6</v>
      </c>
      <c r="R146" s="12">
        <v>2.956874669681435E-4</v>
      </c>
      <c r="S146" s="12">
        <v>1.078604171810014E-2</v>
      </c>
      <c r="T146" s="12">
        <v>4.5220149628921611E-4</v>
      </c>
      <c r="U146" s="12">
        <v>6.3769894067223189E-5</v>
      </c>
      <c r="V146" s="12">
        <v>6.3863820225129424E-3</v>
      </c>
      <c r="W146" s="12">
        <v>2.6757E-3</v>
      </c>
      <c r="X146" s="12">
        <v>4.2892772300000002E-5</v>
      </c>
      <c r="Y146" s="12">
        <v>5.5024744100000001E-5</v>
      </c>
      <c r="Z146" s="12">
        <v>3.30582194E-5</v>
      </c>
      <c r="AA146" s="12">
        <v>6.11367923E-5</v>
      </c>
      <c r="AB146" s="12">
        <v>1.9211252810000002E-4</v>
      </c>
      <c r="AC146" s="12">
        <v>2.6761000000000001E-6</v>
      </c>
      <c r="AD146" s="12">
        <v>1.037E-6</v>
      </c>
      <c r="AE146" s="63"/>
      <c r="AF146" s="155">
        <v>209.6337782496735</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1.670449784195887</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0.55389732570379102</v>
      </c>
      <c r="J148" s="12">
        <v>1.0270136810653248</v>
      </c>
      <c r="K148" s="12">
        <v>1.3641423228772582</v>
      </c>
      <c r="L148" s="12">
        <v>0.24431789002731696</v>
      </c>
      <c r="M148" s="12" t="s">
        <v>430</v>
      </c>
      <c r="N148" s="12">
        <v>1.3597775470375373</v>
      </c>
      <c r="O148" s="12">
        <v>6.4035229426915941E-3</v>
      </c>
      <c r="P148" s="12">
        <v>4.4026578528703444E-6</v>
      </c>
      <c r="Q148" s="12">
        <v>4.4026578528703451E-12</v>
      </c>
      <c r="R148" s="12">
        <v>0.50274125964763838</v>
      </c>
      <c r="S148" s="12">
        <v>10.998367582862057</v>
      </c>
      <c r="T148" s="12">
        <v>8.0222778901050604E-2</v>
      </c>
      <c r="U148" s="12">
        <v>1.1129540321633749E-2</v>
      </c>
      <c r="V148" s="12">
        <v>4.4026578528703419</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57332.627975531344</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0.29975544776299112</v>
      </c>
      <c r="J149" s="12">
        <v>0.55032547663906406</v>
      </c>
      <c r="K149" s="12">
        <v>1.1006509532781281</v>
      </c>
      <c r="L149" s="12">
        <v>2.425737858923015E-2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57332.627975531344</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v>-49.609861980755468</v>
      </c>
      <c r="F151" s="13">
        <v>-63.669317914985342</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58.352703802760573</v>
      </c>
      <c r="F152" s="14">
        <f t="shared" ref="F152:AD152" si="1">F141 + F151 + IF(AND(OR($B$4="AT",$B$4="BE",$B$4="CH",$B$4="GB",$B$4="IE",$B$4="LT",$B$4="LU",$B$4="NL"),SUM(F143:F149)&gt;0),SUM(F143:F149)-SUM(F27:F33),0)</f>
        <v>46.27297960261857</v>
      </c>
      <c r="G152" s="14">
        <f t="shared" si="1"/>
        <v>13.539700058357203</v>
      </c>
      <c r="H152" s="14">
        <f t="shared" si="1"/>
        <v>118.44124854323491</v>
      </c>
      <c r="I152" s="14">
        <f t="shared" si="1"/>
        <v>11.979305039327599</v>
      </c>
      <c r="J152" s="14">
        <f t="shared" si="1"/>
        <v>28.149157118786007</v>
      </c>
      <c r="K152" s="14">
        <f t="shared" si="1"/>
        <v>65.358546266217417</v>
      </c>
      <c r="L152" s="14">
        <f t="shared" si="1"/>
        <v>1.9194129371368924</v>
      </c>
      <c r="M152" s="14">
        <f t="shared" si="1"/>
        <v>88.065457096733624</v>
      </c>
      <c r="N152" s="14">
        <f t="shared" si="1"/>
        <v>4.9911426709723088</v>
      </c>
      <c r="O152" s="14">
        <f t="shared" si="1"/>
        <v>0.30051861953633341</v>
      </c>
      <c r="P152" s="14">
        <f t="shared" si="1"/>
        <v>0.33603157074702644</v>
      </c>
      <c r="Q152" s="14">
        <f t="shared" si="1"/>
        <v>1.1847009678732865</v>
      </c>
      <c r="R152" s="14">
        <f t="shared" si="1"/>
        <v>2.4135053351984022</v>
      </c>
      <c r="S152" s="14">
        <f t="shared" si="1"/>
        <v>19.622939970726101</v>
      </c>
      <c r="T152" s="14">
        <f t="shared" si="1"/>
        <v>8.1679572769300623</v>
      </c>
      <c r="U152" s="14">
        <f t="shared" si="1"/>
        <v>3.0886688703005518</v>
      </c>
      <c r="V152" s="14">
        <f t="shared" si="1"/>
        <v>19.434866074297489</v>
      </c>
      <c r="W152" s="14">
        <f t="shared" si="1"/>
        <v>18.245724524280519</v>
      </c>
      <c r="X152" s="14">
        <f t="shared" si="1"/>
        <v>3.6008024319846923</v>
      </c>
      <c r="Y152" s="14">
        <f t="shared" si="1"/>
        <v>5.4533394059068838</v>
      </c>
      <c r="Z152" s="14">
        <f t="shared" si="1"/>
        <v>2.0944404627163768</v>
      </c>
      <c r="AA152" s="14">
        <f t="shared" si="1"/>
        <v>1.797503487594414</v>
      </c>
      <c r="AB152" s="14">
        <f t="shared" si="1"/>
        <v>12.946085788202371</v>
      </c>
      <c r="AC152" s="14">
        <f t="shared" si="1"/>
        <v>2.6939377357772192</v>
      </c>
      <c r="AD152" s="14">
        <f t="shared" si="1"/>
        <v>6.9280035008281367</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v>-49.609861980755468</v>
      </c>
      <c r="F153" s="13">
        <v>-63.669317914985342</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58.352703802760573</v>
      </c>
      <c r="F154" s="14">
        <f>F141 + F153 - IF(OR($B$6=2005,$B$6&gt;=2020),SUM(F99:F122),0) + IF(AND(OR($B$4="AT",$B$4="BE",$B$4="CH",$B$4="GB",$B$4="IE",$B$4="LT",$B$4="LU",$B$4="NL"),SUM(F143:F149)&gt;0),SUM(F143:F149)-SUM(F27:F33),0)</f>
        <v>46.27297960261857</v>
      </c>
      <c r="G154" s="14">
        <f>G141 + G153 + IF(AND(OR($B$4="AT",$B$4="BE",$B$4="CH",$B$4="GB",$B$4="IE",$B$4="LT",$B$4="LU",$B$4="NL"),SUM(G143:G149)&gt;0),SUM(G143:G149)-SUM(G27:G33),0)</f>
        <v>13.539700058357203</v>
      </c>
      <c r="H154" s="14">
        <f t="shared" ref="H154:AD154" si="2">H141 + H153 + IF(AND(OR($B$4="AT",$B$4="BE",$B$4="CH",$B$4="GB",$B$4="IE",$B$4="LT",$B$4="LU",$B$4="NL"),SUM(H143:H149)&gt;0),SUM(H143:H149)-SUM(H27:H33),0)</f>
        <v>118.44124854323491</v>
      </c>
      <c r="I154" s="14">
        <f t="shared" si="2"/>
        <v>11.979305039327599</v>
      </c>
      <c r="J154" s="14">
        <f t="shared" si="2"/>
        <v>28.149157118786007</v>
      </c>
      <c r="K154" s="14">
        <f t="shared" si="2"/>
        <v>65.358546266217417</v>
      </c>
      <c r="L154" s="14">
        <f t="shared" si="2"/>
        <v>1.9194129371368924</v>
      </c>
      <c r="M154" s="14">
        <f t="shared" si="2"/>
        <v>88.065457096733624</v>
      </c>
      <c r="N154" s="14">
        <f t="shared" si="2"/>
        <v>4.9911426709723088</v>
      </c>
      <c r="O154" s="14">
        <f t="shared" si="2"/>
        <v>0.30051861953633341</v>
      </c>
      <c r="P154" s="14">
        <f t="shared" si="2"/>
        <v>0.33603157074702644</v>
      </c>
      <c r="Q154" s="14">
        <f t="shared" si="2"/>
        <v>1.1847009678732865</v>
      </c>
      <c r="R154" s="14">
        <f t="shared" si="2"/>
        <v>2.4135053351984022</v>
      </c>
      <c r="S154" s="14">
        <f t="shared" si="2"/>
        <v>19.622939970726101</v>
      </c>
      <c r="T154" s="14">
        <f t="shared" si="2"/>
        <v>8.1679572769300623</v>
      </c>
      <c r="U154" s="14">
        <f t="shared" si="2"/>
        <v>3.0886688703005518</v>
      </c>
      <c r="V154" s="14">
        <f t="shared" si="2"/>
        <v>19.434866074297489</v>
      </c>
      <c r="W154" s="14">
        <f t="shared" si="2"/>
        <v>18.245724524280519</v>
      </c>
      <c r="X154" s="14">
        <f t="shared" si="2"/>
        <v>3.6008024319846923</v>
      </c>
      <c r="Y154" s="14">
        <f t="shared" si="2"/>
        <v>5.4533394059068838</v>
      </c>
      <c r="Z154" s="14">
        <f t="shared" si="2"/>
        <v>2.0944404627163768</v>
      </c>
      <c r="AA154" s="14">
        <f t="shared" si="2"/>
        <v>1.797503487594414</v>
      </c>
      <c r="AB154" s="14">
        <f t="shared" si="2"/>
        <v>12.946085788202371</v>
      </c>
      <c r="AC154" s="14">
        <f t="shared" si="2"/>
        <v>2.6939377357772192</v>
      </c>
      <c r="AD154" s="14">
        <f t="shared" si="2"/>
        <v>6.9280035008281367</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12.208004623878004</v>
      </c>
      <c r="F157" s="150">
        <v>0.30861565834118471</v>
      </c>
      <c r="G157" s="150">
        <v>0.72257108089837596</v>
      </c>
      <c r="H157" s="150" t="s">
        <v>457</v>
      </c>
      <c r="I157" s="150">
        <v>0.11436286982673403</v>
      </c>
      <c r="J157" s="150">
        <v>0.11436286982673403</v>
      </c>
      <c r="K157" s="150">
        <v>0.11436286982673403</v>
      </c>
      <c r="L157" s="150">
        <v>5.4894177516832336E-2</v>
      </c>
      <c r="M157" s="150">
        <v>2.5945527972026285</v>
      </c>
      <c r="N157" s="150">
        <v>3.0347688070222587E-3</v>
      </c>
      <c r="O157" s="150">
        <v>2.2760766052666939E-4</v>
      </c>
      <c r="P157" s="150">
        <v>4.5521532105333874E-3</v>
      </c>
      <c r="Q157" s="150">
        <v>1.1380383026333468E-3</v>
      </c>
      <c r="R157" s="150">
        <v>7.5869220175556465E-3</v>
      </c>
      <c r="S157" s="150">
        <v>8.345614219311211E-3</v>
      </c>
      <c r="T157" s="150">
        <v>3.0347688070222583E-4</v>
      </c>
      <c r="U157" s="150">
        <v>4.1728071096556055E-3</v>
      </c>
      <c r="V157" s="150">
        <v>1.1001036925455687</v>
      </c>
      <c r="W157" s="150" t="s">
        <v>457</v>
      </c>
      <c r="X157" s="150" t="s">
        <v>457</v>
      </c>
      <c r="Y157" s="150" t="s">
        <v>457</v>
      </c>
      <c r="Z157" s="150" t="s">
        <v>457</v>
      </c>
      <c r="AA157" s="150" t="s">
        <v>457</v>
      </c>
      <c r="AB157" s="150" t="s">
        <v>457</v>
      </c>
      <c r="AC157" s="150" t="s">
        <v>457</v>
      </c>
      <c r="AD157" s="150" t="s">
        <v>457</v>
      </c>
      <c r="AE157" s="151"/>
      <c r="AF157" s="152">
        <v>37934.61008777823</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5.1712981554592079E-2</v>
      </c>
      <c r="F158" s="150">
        <v>2.6770997356012319E-3</v>
      </c>
      <c r="G158" s="150">
        <v>3.1605538970844995E-3</v>
      </c>
      <c r="H158" s="150" t="s">
        <v>457</v>
      </c>
      <c r="I158" s="150">
        <v>3.8025221302714495E-4</v>
      </c>
      <c r="J158" s="150">
        <v>3.8025221302714495E-4</v>
      </c>
      <c r="K158" s="150">
        <v>3.8025221302714495E-4</v>
      </c>
      <c r="L158" s="150">
        <v>1.8252106225302958E-4</v>
      </c>
      <c r="M158" s="150">
        <v>0.13087192886829416</v>
      </c>
      <c r="N158" s="150">
        <v>1.3293352412665269E-5</v>
      </c>
      <c r="O158" s="150">
        <v>9.9700143094989519E-7</v>
      </c>
      <c r="P158" s="150">
        <v>1.9940028618997904E-5</v>
      </c>
      <c r="Q158" s="150">
        <v>4.985007154749476E-6</v>
      </c>
      <c r="R158" s="150">
        <v>3.3233381031663176E-5</v>
      </c>
      <c r="S158" s="150">
        <v>3.6556719134829492E-5</v>
      </c>
      <c r="T158" s="150">
        <v>1.3293352412665271E-6</v>
      </c>
      <c r="U158" s="150">
        <v>1.8278359567414746E-5</v>
      </c>
      <c r="V158" s="150">
        <v>4.8188402495911607E-3</v>
      </c>
      <c r="W158" s="150" t="s">
        <v>457</v>
      </c>
      <c r="X158" s="150" t="s">
        <v>457</v>
      </c>
      <c r="Y158" s="150" t="s">
        <v>457</v>
      </c>
      <c r="Z158" s="150" t="s">
        <v>457</v>
      </c>
      <c r="AA158" s="150" t="s">
        <v>457</v>
      </c>
      <c r="AB158" s="150" t="s">
        <v>457</v>
      </c>
      <c r="AC158" s="150" t="s">
        <v>457</v>
      </c>
      <c r="AD158" s="150" t="s">
        <v>457</v>
      </c>
      <c r="AE158" s="151"/>
      <c r="AF158" s="154">
        <v>166.16690515831587</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11.887321598609937</v>
      </c>
      <c r="F159" s="150">
        <v>0.42223736213017748</v>
      </c>
      <c r="G159" s="150">
        <v>0.36299321365456733</v>
      </c>
      <c r="H159" s="150" t="s">
        <v>457</v>
      </c>
      <c r="I159" s="150">
        <v>0.26961095884286651</v>
      </c>
      <c r="J159" s="150">
        <v>0.29162146225227764</v>
      </c>
      <c r="K159" s="150">
        <v>0.29162146225227764</v>
      </c>
      <c r="L159" s="150">
        <v>7.4189970187094945E-2</v>
      </c>
      <c r="M159" s="150">
        <v>1.1195503634075326</v>
      </c>
      <c r="N159" s="150">
        <v>9.6591841969407705E-3</v>
      </c>
      <c r="O159" s="150">
        <v>9.5275720740139718E-3</v>
      </c>
      <c r="P159" s="150">
        <v>3.0645299723846414E-3</v>
      </c>
      <c r="Q159" s="150">
        <v>9.6591841969407705E-3</v>
      </c>
      <c r="R159" s="150">
        <v>1.1145553497863041E-2</v>
      </c>
      <c r="S159" s="150">
        <v>5.0460374105341786E-2</v>
      </c>
      <c r="T159" s="150">
        <v>0.74484275554686219</v>
      </c>
      <c r="U159" s="150">
        <v>4.1591002023528764E-2</v>
      </c>
      <c r="V159" s="150">
        <v>5.4617682683554214E-2</v>
      </c>
      <c r="W159" s="150">
        <v>2.4347158876678876E-2</v>
      </c>
      <c r="X159" s="150" t="s">
        <v>457</v>
      </c>
      <c r="Y159" s="150" t="s">
        <v>457</v>
      </c>
      <c r="Z159" s="150" t="s">
        <v>457</v>
      </c>
      <c r="AA159" s="150" t="s">
        <v>457</v>
      </c>
      <c r="AB159" s="150" t="s">
        <v>457</v>
      </c>
      <c r="AC159" s="150" t="s">
        <v>457</v>
      </c>
      <c r="AD159" s="150">
        <v>1.1020419326701249E-2</v>
      </c>
      <c r="AE159" s="151"/>
      <c r="AF159" s="154">
        <v>6523.6089517845967</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1.2767746597369165</v>
      </c>
      <c r="X163" s="25">
        <v>9.1927775501057987</v>
      </c>
      <c r="Y163" s="25">
        <v>6.0008409007635066</v>
      </c>
      <c r="Z163" s="25">
        <v>2.9365817173949078</v>
      </c>
      <c r="AA163" s="25">
        <v>3.4472915812896745</v>
      </c>
      <c r="AB163" s="25">
        <v>21.577491749553889</v>
      </c>
      <c r="AC163" s="25" t="s">
        <v>457</v>
      </c>
      <c r="AD163" s="25">
        <v>0.37026465132370573</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AEFA-6559-42D3-AFCB-A6FAA9159B36}">
  <dimension ref="A1:AL170"/>
  <sheetViews>
    <sheetView zoomScale="80" zoomScaleNormal="80" workbookViewId="0">
      <pane xSplit="4" ySplit="13" topLeftCell="E131" activePane="bottomRight" state="frozen"/>
      <selection pane="topRight" activeCell="E1" sqref="E1"/>
      <selection pane="bottomLeft" activeCell="A14" sqref="A14"/>
      <selection pane="bottomRight" activeCell="AF141" sqref="AF141"/>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1991</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46.188000000000002</v>
      </c>
      <c r="F14" s="143">
        <v>0.2090277767924299</v>
      </c>
      <c r="G14" s="143">
        <v>104.93300000000001</v>
      </c>
      <c r="H14" s="143" t="s">
        <v>457</v>
      </c>
      <c r="I14" s="143">
        <v>0.82073743011766298</v>
      </c>
      <c r="J14" s="143">
        <v>1.1925073165707922</v>
      </c>
      <c r="K14" s="143">
        <v>1.5530543901076059</v>
      </c>
      <c r="L14" s="144">
        <v>3.2023941990996341E-2</v>
      </c>
      <c r="M14" s="143">
        <v>17.942928871541863</v>
      </c>
      <c r="N14" s="143">
        <v>0.66748250417229471</v>
      </c>
      <c r="O14" s="143">
        <v>9.7449275746487901E-2</v>
      </c>
      <c r="P14" s="143">
        <v>0.11892265815702571</v>
      </c>
      <c r="Q14" s="143">
        <v>0.64471021088814073</v>
      </c>
      <c r="R14" s="143">
        <v>0.40507812589232106</v>
      </c>
      <c r="S14" s="143">
        <v>0.72292534009678355</v>
      </c>
      <c r="T14" s="143">
        <v>6.3173989980861212</v>
      </c>
      <c r="U14" s="143">
        <v>1.8149324500825073</v>
      </c>
      <c r="V14" s="143">
        <v>3.5039931671774531</v>
      </c>
      <c r="W14" s="143">
        <v>0.58575713653643757</v>
      </c>
      <c r="X14" s="143">
        <v>6.8303422195400683E-5</v>
      </c>
      <c r="Y14" s="143">
        <v>2.7945484362485776E-3</v>
      </c>
      <c r="Z14" s="143">
        <v>2.2188040582247718E-3</v>
      </c>
      <c r="AA14" s="143">
        <v>2.6907539883109382E-4</v>
      </c>
      <c r="AB14" s="143">
        <v>5.3507313154998442E-3</v>
      </c>
      <c r="AC14" s="143">
        <v>0.48218591659493715</v>
      </c>
      <c r="AD14" s="143">
        <v>2.3749455593481976E-4</v>
      </c>
      <c r="AE14" s="60"/>
      <c r="AF14" s="145">
        <v>23558.072713199999</v>
      </c>
      <c r="AG14" s="145">
        <v>76731.096352819673</v>
      </c>
      <c r="AH14" s="145">
        <v>32010.337711281602</v>
      </c>
      <c r="AI14" s="145" t="s">
        <v>445</v>
      </c>
      <c r="AJ14" s="145" t="s">
        <v>445</v>
      </c>
      <c r="AK14" s="145" t="s">
        <v>430</v>
      </c>
      <c r="AL14" s="146" t="s">
        <v>50</v>
      </c>
    </row>
    <row r="15" spans="1:38" s="1" customFormat="1" ht="26.25" customHeight="1" thickBot="1" x14ac:dyDescent="0.25">
      <c r="A15" s="70" t="s">
        <v>54</v>
      </c>
      <c r="B15" s="70" t="s">
        <v>55</v>
      </c>
      <c r="C15" s="71" t="s">
        <v>56</v>
      </c>
      <c r="D15" s="72"/>
      <c r="E15" s="143">
        <v>0.46836359049407617</v>
      </c>
      <c r="F15" s="143">
        <v>6.3598098248640001E-3</v>
      </c>
      <c r="G15" s="143">
        <v>0.49287144009558836</v>
      </c>
      <c r="H15" s="143" t="s">
        <v>457</v>
      </c>
      <c r="I15" s="143">
        <v>8.6741515062792006E-3</v>
      </c>
      <c r="J15" s="143">
        <v>1.3584817138644E-2</v>
      </c>
      <c r="K15" s="143">
        <v>1.7782855012260002E-2</v>
      </c>
      <c r="L15" s="144">
        <v>7.0404274377072014E-4</v>
      </c>
      <c r="M15" s="143">
        <v>2.3551761530880004E-2</v>
      </c>
      <c r="N15" s="143">
        <v>7.0483354906680003E-3</v>
      </c>
      <c r="O15" s="143">
        <v>2.3002503277535996E-3</v>
      </c>
      <c r="P15" s="143">
        <v>5.3501533333560002E-4</v>
      </c>
      <c r="Q15" s="143">
        <v>3.8734824674124002E-3</v>
      </c>
      <c r="R15" s="143">
        <v>6.8963406667560002E-3</v>
      </c>
      <c r="S15" s="143">
        <v>8.2692640647720004E-3</v>
      </c>
      <c r="T15" s="143">
        <v>0.20618638618190402</v>
      </c>
      <c r="U15" s="143">
        <v>2.9348982331199999E-3</v>
      </c>
      <c r="V15" s="143">
        <v>0.11343794455994401</v>
      </c>
      <c r="W15" s="143">
        <v>2.0020084362000002E-3</v>
      </c>
      <c r="X15" s="143">
        <v>1.1672506956852003E-6</v>
      </c>
      <c r="Y15" s="143">
        <v>5.5146973785120004E-6</v>
      </c>
      <c r="Z15" s="143">
        <v>4.6266097789547997E-6</v>
      </c>
      <c r="AA15" s="143">
        <v>7.1220178576188004E-6</v>
      </c>
      <c r="AB15" s="143">
        <v>1.8430575710770799E-5</v>
      </c>
      <c r="AC15" s="143" t="s">
        <v>430</v>
      </c>
      <c r="AD15" s="143">
        <v>2.0999916684402101E-2</v>
      </c>
      <c r="AE15" s="60"/>
      <c r="AF15" s="145">
        <v>2614.8659400000006</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0.12866395367456482</v>
      </c>
      <c r="F16" s="143">
        <v>5.1708654719999998E-4</v>
      </c>
      <c r="G16" s="143">
        <v>0.10624854445386889</v>
      </c>
      <c r="H16" s="143" t="s">
        <v>457</v>
      </c>
      <c r="I16" s="143">
        <v>3.5549700120000007E-2</v>
      </c>
      <c r="J16" s="143">
        <v>5.1062296536000008E-2</v>
      </c>
      <c r="K16" s="143">
        <v>5.3001371088000009E-2</v>
      </c>
      <c r="L16" s="144" t="s">
        <v>429</v>
      </c>
      <c r="M16" s="143">
        <v>0.13603364600766452</v>
      </c>
      <c r="N16" s="143">
        <v>1.8098029152000001E-2</v>
      </c>
      <c r="O16" s="143">
        <v>1.0341730944E-3</v>
      </c>
      <c r="P16" s="143">
        <v>1.9390745519999999E-2</v>
      </c>
      <c r="Q16" s="143">
        <v>7.1099400240000003E-3</v>
      </c>
      <c r="R16" s="143">
        <v>3.6842416488000007E-3</v>
      </c>
      <c r="S16" s="143">
        <v>1.6158954600000001E-2</v>
      </c>
      <c r="T16" s="143">
        <v>3.3610625568000004E-3</v>
      </c>
      <c r="U16" s="143">
        <v>1.8744387336000002E-3</v>
      </c>
      <c r="V16" s="143">
        <v>2.9732476464000002E-2</v>
      </c>
      <c r="W16" s="143">
        <v>1.6805312784E-2</v>
      </c>
      <c r="X16" s="143">
        <v>1.8744387336E-7</v>
      </c>
      <c r="Y16" s="143">
        <v>1.9390745520000001E-9</v>
      </c>
      <c r="Z16" s="143">
        <v>6.4635818400000007E-10</v>
      </c>
      <c r="AA16" s="143">
        <v>6.4635818400000007E-10</v>
      </c>
      <c r="AB16" s="143">
        <v>1.9067566428000001E-7</v>
      </c>
      <c r="AC16" s="143" t="s">
        <v>429</v>
      </c>
      <c r="AD16" s="143" t="s">
        <v>429</v>
      </c>
      <c r="AE16" s="60"/>
      <c r="AF16" s="145" t="s">
        <v>429</v>
      </c>
      <c r="AG16" s="145">
        <v>646.35818400000005</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5.9366971945838112E-3</v>
      </c>
      <c r="H17" s="143" t="s">
        <v>445</v>
      </c>
      <c r="I17" s="143">
        <v>8.8676424000000008E-4</v>
      </c>
      <c r="J17" s="143">
        <v>1.0961042399999998E-3</v>
      </c>
      <c r="K17" s="143">
        <v>1.3473122400000002E-3</v>
      </c>
      <c r="L17" s="144">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60"/>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2.0924646595385461</v>
      </c>
      <c r="F18" s="143">
        <v>0.12654898100404788</v>
      </c>
      <c r="G18" s="143">
        <v>13.643689030849107</v>
      </c>
      <c r="H18" s="143" t="s">
        <v>445</v>
      </c>
      <c r="I18" s="143">
        <v>0.16642383398900706</v>
      </c>
      <c r="J18" s="143">
        <v>0.21658579224249117</v>
      </c>
      <c r="K18" s="143">
        <v>0.27678014214667201</v>
      </c>
      <c r="L18" s="144">
        <v>9.2734873722538955E-2</v>
      </c>
      <c r="M18" s="143">
        <v>0.43436205169810349</v>
      </c>
      <c r="N18" s="143">
        <v>0.16046106221847506</v>
      </c>
      <c r="O18" s="143">
        <v>3.0086610866428337E-3</v>
      </c>
      <c r="P18" s="143">
        <v>1.4454124674251625E-3</v>
      </c>
      <c r="Q18" s="143">
        <v>1.0028906293423028E-2</v>
      </c>
      <c r="R18" s="143">
        <v>0.12836933845701468</v>
      </c>
      <c r="S18" s="143">
        <v>7.2208139150642017E-2</v>
      </c>
      <c r="T18" s="143">
        <v>2.6074876184751523</v>
      </c>
      <c r="U18" s="143">
        <v>1.0032751406034962E-3</v>
      </c>
      <c r="V18" s="143">
        <v>8.0334591552551071E-2</v>
      </c>
      <c r="W18" s="143">
        <v>1.4250532591105286E-2</v>
      </c>
      <c r="X18" s="143">
        <v>1.9345645447272825E-2</v>
      </c>
      <c r="Y18" s="143">
        <v>0.15163017170732965</v>
      </c>
      <c r="Z18" s="143">
        <v>1.7489109475689824E-2</v>
      </c>
      <c r="AA18" s="143">
        <v>1.5474739442468546E-2</v>
      </c>
      <c r="AB18" s="143">
        <v>0.20393966607276084</v>
      </c>
      <c r="AC18" s="143" t="s">
        <v>445</v>
      </c>
      <c r="AD18" s="143" t="s">
        <v>445</v>
      </c>
      <c r="AE18" s="60"/>
      <c r="AF18" s="145">
        <v>10426.976804792483</v>
      </c>
      <c r="AG18" s="145" t="s">
        <v>445</v>
      </c>
      <c r="AH18" s="145">
        <v>745.63504142953479</v>
      </c>
      <c r="AI18" s="145" t="s">
        <v>445</v>
      </c>
      <c r="AJ18" s="145" t="s">
        <v>445</v>
      </c>
      <c r="AK18" s="145" t="s">
        <v>430</v>
      </c>
      <c r="AL18" s="146" t="s">
        <v>50</v>
      </c>
    </row>
    <row r="19" spans="1:38" s="2" customFormat="1" ht="26.25" customHeight="1" thickBot="1" x14ac:dyDescent="0.25">
      <c r="A19" s="70" t="s">
        <v>54</v>
      </c>
      <c r="B19" s="70" t="s">
        <v>63</v>
      </c>
      <c r="C19" s="71" t="s">
        <v>64</v>
      </c>
      <c r="D19" s="72"/>
      <c r="E19" s="143">
        <v>0.45984340959399805</v>
      </c>
      <c r="F19" s="143">
        <v>0.10749560133117748</v>
      </c>
      <c r="G19" s="143">
        <v>1.6817625713958237</v>
      </c>
      <c r="H19" s="143" t="s">
        <v>445</v>
      </c>
      <c r="I19" s="143">
        <v>3.0805335272149507E-2</v>
      </c>
      <c r="J19" s="143">
        <v>3.9208296561107275E-2</v>
      </c>
      <c r="K19" s="143">
        <v>4.9291850107856583E-2</v>
      </c>
      <c r="L19" s="144">
        <v>1.5651694982737503E-2</v>
      </c>
      <c r="M19" s="143">
        <v>0.18157154613099241</v>
      </c>
      <c r="N19" s="143">
        <v>2.6932849449285968E-2</v>
      </c>
      <c r="O19" s="143">
        <v>5.0772640389737617E-4</v>
      </c>
      <c r="P19" s="143">
        <v>2.2972951617253054E-3</v>
      </c>
      <c r="Q19" s="143">
        <v>2.0748952088926916E-3</v>
      </c>
      <c r="R19" s="143">
        <v>2.1562840283375025E-2</v>
      </c>
      <c r="S19" s="143">
        <v>1.2110516132827813E-2</v>
      </c>
      <c r="T19" s="143">
        <v>0.43700524640944693</v>
      </c>
      <c r="U19" s="143">
        <v>3.9675493741781582E-4</v>
      </c>
      <c r="V19" s="143">
        <v>1.6323149605370735E-2</v>
      </c>
      <c r="W19" s="143">
        <v>4.4032045066340966E-3</v>
      </c>
      <c r="X19" s="143">
        <v>6.0321065377321494E-3</v>
      </c>
      <c r="Y19" s="143">
        <v>3.6643669448806322E-2</v>
      </c>
      <c r="Z19" s="143">
        <v>7.1943393003581681E-3</v>
      </c>
      <c r="AA19" s="143">
        <v>6.7793602585796298E-3</v>
      </c>
      <c r="AB19" s="143">
        <v>5.6649475545476273E-2</v>
      </c>
      <c r="AC19" s="143" t="s">
        <v>445</v>
      </c>
      <c r="AD19" s="143" t="s">
        <v>445</v>
      </c>
      <c r="AE19" s="60"/>
      <c r="AF19" s="145">
        <v>1854.4328255595258</v>
      </c>
      <c r="AG19" s="145" t="s">
        <v>445</v>
      </c>
      <c r="AH19" s="145">
        <v>3769.1889432434159</v>
      </c>
      <c r="AI19" s="145" t="s">
        <v>445</v>
      </c>
      <c r="AJ19" s="145" t="s">
        <v>445</v>
      </c>
      <c r="AK19" s="145" t="s">
        <v>430</v>
      </c>
      <c r="AL19" s="146" t="s">
        <v>50</v>
      </c>
    </row>
    <row r="20" spans="1:38" s="2" customFormat="1" ht="26.25" customHeight="1" thickBot="1" x14ac:dyDescent="0.25">
      <c r="A20" s="70" t="s">
        <v>54</v>
      </c>
      <c r="B20" s="70" t="s">
        <v>65</v>
      </c>
      <c r="C20" s="71" t="s">
        <v>66</v>
      </c>
      <c r="D20" s="72"/>
      <c r="E20" s="143">
        <v>3.9576090799351961E-2</v>
      </c>
      <c r="F20" s="143">
        <v>5.7931542438409986E-3</v>
      </c>
      <c r="G20" s="143">
        <v>0.11974336895474405</v>
      </c>
      <c r="H20" s="143" t="s">
        <v>445</v>
      </c>
      <c r="I20" s="143">
        <v>5.185165159877477E-3</v>
      </c>
      <c r="J20" s="143">
        <v>6.7286160391751091E-3</v>
      </c>
      <c r="K20" s="143">
        <v>8.580757094332269E-3</v>
      </c>
      <c r="L20" s="144">
        <v>2.8559683152698367E-3</v>
      </c>
      <c r="M20" s="143">
        <v>1.5759838428821327E-2</v>
      </c>
      <c r="N20" s="143">
        <v>4.9403371084192791E-3</v>
      </c>
      <c r="O20" s="143">
        <v>9.2712949594237108E-5</v>
      </c>
      <c r="P20" s="143">
        <v>9.4407119413461181E-5</v>
      </c>
      <c r="Q20" s="143">
        <v>3.2045649101276874E-4</v>
      </c>
      <c r="R20" s="143">
        <v>3.9527638719718599E-3</v>
      </c>
      <c r="S20" s="143">
        <v>2.2228751903825747E-3</v>
      </c>
      <c r="T20" s="143">
        <v>8.0260975344446789E-2</v>
      </c>
      <c r="U20" s="143">
        <v>3.76934803748332E-5</v>
      </c>
      <c r="V20" s="143">
        <v>2.5554155074948804E-3</v>
      </c>
      <c r="W20" s="143">
        <v>4.9335108500019704E-4</v>
      </c>
      <c r="X20" s="143">
        <v>6.7122880323644486E-4</v>
      </c>
      <c r="Y20" s="143">
        <v>4.9715757773369238E-3</v>
      </c>
      <c r="Z20" s="143">
        <v>6.5420276564686047E-4</v>
      </c>
      <c r="AA20" s="143">
        <v>5.9011146744430672E-4</v>
      </c>
      <c r="AB20" s="143">
        <v>6.8871188136645362E-3</v>
      </c>
      <c r="AC20" s="143" t="s">
        <v>445</v>
      </c>
      <c r="AD20" s="143" t="s">
        <v>445</v>
      </c>
      <c r="AE20" s="60"/>
      <c r="AF20" s="145">
        <v>309.31118570862179</v>
      </c>
      <c r="AG20" s="145" t="s">
        <v>445</v>
      </c>
      <c r="AH20" s="145">
        <v>117.04214168332784</v>
      </c>
      <c r="AI20" s="145" t="s">
        <v>445</v>
      </c>
      <c r="AJ20" s="145" t="s">
        <v>445</v>
      </c>
      <c r="AK20" s="145" t="s">
        <v>430</v>
      </c>
      <c r="AL20" s="146" t="s">
        <v>50</v>
      </c>
    </row>
    <row r="21" spans="1:38" s="2" customFormat="1" ht="26.25" customHeight="1" thickBot="1" x14ac:dyDescent="0.25">
      <c r="A21" s="70" t="s">
        <v>54</v>
      </c>
      <c r="B21" s="70" t="s">
        <v>67</v>
      </c>
      <c r="C21" s="71" t="s">
        <v>68</v>
      </c>
      <c r="D21" s="72"/>
      <c r="E21" s="143">
        <v>1.5544113664144124</v>
      </c>
      <c r="F21" s="143">
        <v>0.43213799525067614</v>
      </c>
      <c r="G21" s="143">
        <v>8.9171460468001165</v>
      </c>
      <c r="H21" s="143" t="s">
        <v>445</v>
      </c>
      <c r="I21" s="143">
        <v>0.38137874846488234</v>
      </c>
      <c r="J21" s="143">
        <v>0.43649666642171575</v>
      </c>
      <c r="K21" s="143">
        <v>0.49319232256243245</v>
      </c>
      <c r="L21" s="144">
        <v>7.7890653684895783E-2</v>
      </c>
      <c r="M21" s="143">
        <v>2.7601764773382369</v>
      </c>
      <c r="N21" s="143">
        <v>0.43794789391271249</v>
      </c>
      <c r="O21" s="143">
        <v>6.4448281211678775E-3</v>
      </c>
      <c r="P21" s="143">
        <v>2.3718078952882641E-2</v>
      </c>
      <c r="Q21" s="143">
        <v>1.7126627214727585E-2</v>
      </c>
      <c r="R21" s="143">
        <v>0.11747029801581134</v>
      </c>
      <c r="S21" s="143">
        <v>9.0671595674328198E-2</v>
      </c>
      <c r="T21" s="143">
        <v>1.7351985051654484</v>
      </c>
      <c r="U21" s="143">
        <v>5.4972212449423928E-3</v>
      </c>
      <c r="V21" s="143">
        <v>0.55417473728271682</v>
      </c>
      <c r="W21" s="143">
        <v>0.51707479540377765</v>
      </c>
      <c r="X21" s="143">
        <v>0.13011277119925993</v>
      </c>
      <c r="Y21" s="143">
        <v>0.26304663250093435</v>
      </c>
      <c r="Z21" s="143">
        <v>7.7024306264756218E-2</v>
      </c>
      <c r="AA21" s="143">
        <v>6.2661686139461464E-2</v>
      </c>
      <c r="AB21" s="143">
        <v>0.53284539610441195</v>
      </c>
      <c r="AC21" s="143">
        <v>1.5411642506946688E-3</v>
      </c>
      <c r="AD21" s="143">
        <v>0.42257729454531245</v>
      </c>
      <c r="AE21" s="60"/>
      <c r="AF21" s="145">
        <v>7074.8255247587913</v>
      </c>
      <c r="AG21" s="145">
        <v>2485.7487914430144</v>
      </c>
      <c r="AH21" s="145">
        <v>5818.3730638732432</v>
      </c>
      <c r="AI21" s="145" t="s">
        <v>445</v>
      </c>
      <c r="AJ21" s="145" t="s">
        <v>445</v>
      </c>
      <c r="AK21" s="145" t="s">
        <v>430</v>
      </c>
      <c r="AL21" s="146" t="s">
        <v>50</v>
      </c>
    </row>
    <row r="22" spans="1:38" s="2" customFormat="1" ht="26.25" customHeight="1" thickBot="1" x14ac:dyDescent="0.25">
      <c r="A22" s="70" t="s">
        <v>54</v>
      </c>
      <c r="B22" s="74" t="s">
        <v>69</v>
      </c>
      <c r="C22" s="71" t="s">
        <v>70</v>
      </c>
      <c r="D22" s="72"/>
      <c r="E22" s="143">
        <v>3.1079532304789281</v>
      </c>
      <c r="F22" s="143">
        <v>0.57896096436946531</v>
      </c>
      <c r="G22" s="143">
        <v>2.1459110480900172</v>
      </c>
      <c r="H22" s="143" t="s">
        <v>445</v>
      </c>
      <c r="I22" s="143">
        <v>0.64116826909988056</v>
      </c>
      <c r="J22" s="143">
        <v>0.7017480030496841</v>
      </c>
      <c r="K22" s="143">
        <v>0.75312886006615087</v>
      </c>
      <c r="L22" s="144">
        <v>5.7512576724011673E-2</v>
      </c>
      <c r="M22" s="143">
        <v>5.379410195894625</v>
      </c>
      <c r="N22" s="143">
        <v>0.78396823329299448</v>
      </c>
      <c r="O22" s="143">
        <v>1.0704704998675069E-2</v>
      </c>
      <c r="P22" s="143">
        <v>4.5938830725628842E-2</v>
      </c>
      <c r="Q22" s="143">
        <v>2.4719902134313562E-2</v>
      </c>
      <c r="R22" s="143">
        <v>0.10160698628912629</v>
      </c>
      <c r="S22" s="143">
        <v>0.11270728072319561</v>
      </c>
      <c r="T22" s="143">
        <v>0.59801077598320407</v>
      </c>
      <c r="U22" s="143">
        <v>1.0451441242092904E-2</v>
      </c>
      <c r="V22" s="143">
        <v>1.1399141362407801</v>
      </c>
      <c r="W22" s="143">
        <v>8.975504194999916E-3</v>
      </c>
      <c r="X22" s="143">
        <v>4.3856800942772174E-3</v>
      </c>
      <c r="Y22" s="143">
        <v>2.6947098857732547E-2</v>
      </c>
      <c r="Z22" s="143">
        <v>5.1532141699907382E-3</v>
      </c>
      <c r="AA22" s="143">
        <v>4.8000500208075711E-3</v>
      </c>
      <c r="AB22" s="143">
        <v>4.1286043142808079E-2</v>
      </c>
      <c r="AC22" s="143">
        <v>6.5521259331385905E-3</v>
      </c>
      <c r="AD22" s="143">
        <v>0.14671064589419017</v>
      </c>
      <c r="AE22" s="60"/>
      <c r="AF22" s="145">
        <v>2247.9959369283042</v>
      </c>
      <c r="AG22" s="145">
        <v>5609.164137709794</v>
      </c>
      <c r="AH22" s="145">
        <v>2409.3978190680132</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4" t="s">
        <v>429</v>
      </c>
      <c r="M23" s="143" t="s">
        <v>429</v>
      </c>
      <c r="N23" s="143" t="s">
        <v>429</v>
      </c>
      <c r="O23" s="143" t="s">
        <v>429</v>
      </c>
      <c r="P23" s="143" t="s">
        <v>429</v>
      </c>
      <c r="Q23" s="143" t="s">
        <v>429</v>
      </c>
      <c r="R23" s="143" t="s">
        <v>429</v>
      </c>
      <c r="S23" s="143" t="s">
        <v>429</v>
      </c>
      <c r="T23" s="143" t="s">
        <v>429</v>
      </c>
      <c r="U23" s="143" t="s">
        <v>429</v>
      </c>
      <c r="V23" s="143" t="s">
        <v>429</v>
      </c>
      <c r="W23" s="143">
        <v>0.29002720398013165</v>
      </c>
      <c r="X23" s="143">
        <v>7.2636008953000555E-2</v>
      </c>
      <c r="Y23" s="143">
        <v>0.18545753089558956</v>
      </c>
      <c r="Z23" s="143">
        <v>4.6021457538245519E-2</v>
      </c>
      <c r="AA23" s="143">
        <v>3.8216653909168077E-2</v>
      </c>
      <c r="AB23" s="143">
        <v>0.34233165129600374</v>
      </c>
      <c r="AC23" s="143">
        <v>2.9674792301898241E-3</v>
      </c>
      <c r="AD23" s="143">
        <v>0.19543256984537638</v>
      </c>
      <c r="AE23" s="60"/>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1.4507322068296542</v>
      </c>
      <c r="F24" s="143">
        <v>0.44537869320157297</v>
      </c>
      <c r="G24" s="143">
        <v>5.1941438342932518</v>
      </c>
      <c r="H24" s="143">
        <v>9.4146905253600005E-2</v>
      </c>
      <c r="I24" s="143">
        <v>0.37383443508965875</v>
      </c>
      <c r="J24" s="143">
        <v>0.41946241507878901</v>
      </c>
      <c r="K24" s="143">
        <v>0.47305657569167137</v>
      </c>
      <c r="L24" s="144">
        <v>9.623877855595632E-2</v>
      </c>
      <c r="M24" s="143">
        <v>2.3601958054069723</v>
      </c>
      <c r="N24" s="143">
        <v>0.32465213435103291</v>
      </c>
      <c r="O24" s="143">
        <v>3.7062389895506392E-2</v>
      </c>
      <c r="P24" s="143">
        <v>1.3940820382681445E-2</v>
      </c>
      <c r="Q24" s="143">
        <v>1.1966722387663876E-2</v>
      </c>
      <c r="R24" s="143">
        <v>0.15561095181885948</v>
      </c>
      <c r="S24" s="143">
        <v>8.1240014769951255E-2</v>
      </c>
      <c r="T24" s="143">
        <v>1.6756374721326239</v>
      </c>
      <c r="U24" s="143">
        <v>4.2785027594728102E-3</v>
      </c>
      <c r="V24" s="143">
        <v>1.5873850090080603</v>
      </c>
      <c r="W24" s="143" t="s">
        <v>429</v>
      </c>
      <c r="X24" s="143" t="s">
        <v>429</v>
      </c>
      <c r="Y24" s="143" t="s">
        <v>429</v>
      </c>
      <c r="Z24" s="143" t="s">
        <v>429</v>
      </c>
      <c r="AA24" s="143" t="s">
        <v>429</v>
      </c>
      <c r="AB24" s="143" t="s">
        <v>429</v>
      </c>
      <c r="AC24" s="143" t="s">
        <v>430</v>
      </c>
      <c r="AD24" s="143" t="s">
        <v>430</v>
      </c>
      <c r="AE24" s="60"/>
      <c r="AF24" s="145">
        <v>7650.2086765478725</v>
      </c>
      <c r="AG24" s="145">
        <v>1149.3579798206479</v>
      </c>
      <c r="AH24" s="145">
        <v>3944.9951161898211</v>
      </c>
      <c r="AI24" s="145">
        <v>450.9754565402045</v>
      </c>
      <c r="AJ24" s="145" t="s">
        <v>445</v>
      </c>
      <c r="AK24" s="145" t="s">
        <v>430</v>
      </c>
      <c r="AL24" s="146" t="s">
        <v>50</v>
      </c>
    </row>
    <row r="25" spans="1:38" s="2" customFormat="1" ht="26.25" customHeight="1" thickBot="1" x14ac:dyDescent="0.25">
      <c r="A25" s="70" t="s">
        <v>74</v>
      </c>
      <c r="B25" s="74" t="s">
        <v>75</v>
      </c>
      <c r="C25" s="76" t="s">
        <v>76</v>
      </c>
      <c r="D25" s="72"/>
      <c r="E25" s="143">
        <v>0.85467695806019717</v>
      </c>
      <c r="F25" s="143">
        <v>0.10411885146935423</v>
      </c>
      <c r="G25" s="143">
        <v>5.6114030584908436E-2</v>
      </c>
      <c r="H25" s="143" t="s">
        <v>457</v>
      </c>
      <c r="I25" s="143">
        <v>7.1687501102454419E-3</v>
      </c>
      <c r="J25" s="143">
        <v>7.1687501102454419E-3</v>
      </c>
      <c r="K25" s="143">
        <v>7.1687501102454419E-3</v>
      </c>
      <c r="L25" s="144">
        <v>3.4410000529178121E-3</v>
      </c>
      <c r="M25" s="143">
        <v>0.7601570211681552</v>
      </c>
      <c r="N25" s="143">
        <v>2.3567656376915363E-4</v>
      </c>
      <c r="O25" s="143">
        <v>1.7675742282686522E-5</v>
      </c>
      <c r="P25" s="143">
        <v>3.5351484565373039E-4</v>
      </c>
      <c r="Q25" s="143">
        <v>8.8378711413432599E-5</v>
      </c>
      <c r="R25" s="143">
        <v>5.8919140942288414E-4</v>
      </c>
      <c r="S25" s="143">
        <v>6.4811055036517252E-4</v>
      </c>
      <c r="T25" s="143">
        <v>2.3567656376915365E-5</v>
      </c>
      <c r="U25" s="143">
        <v>3.2405527518258626E-4</v>
      </c>
      <c r="V25" s="143">
        <v>8.5432754366318184E-2</v>
      </c>
      <c r="W25" s="143" t="s">
        <v>457</v>
      </c>
      <c r="X25" s="143" t="s">
        <v>457</v>
      </c>
      <c r="Y25" s="143" t="s">
        <v>457</v>
      </c>
      <c r="Z25" s="143" t="s">
        <v>457</v>
      </c>
      <c r="AA25" s="143" t="s">
        <v>457</v>
      </c>
      <c r="AB25" s="143" t="s">
        <v>457</v>
      </c>
      <c r="AC25" s="143" t="s">
        <v>430</v>
      </c>
      <c r="AD25" s="143" t="s">
        <v>430</v>
      </c>
      <c r="AE25" s="60"/>
      <c r="AF25" s="145">
        <v>2945.9570471144202</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7.2385758876698E-2</v>
      </c>
      <c r="F26" s="143">
        <v>5.3518007469009581E-3</v>
      </c>
      <c r="G26" s="143">
        <v>4.4515405922462481E-3</v>
      </c>
      <c r="H26" s="143" t="s">
        <v>457</v>
      </c>
      <c r="I26" s="143">
        <v>3.9756880244345082E-4</v>
      </c>
      <c r="J26" s="143">
        <v>3.9756880244345082E-4</v>
      </c>
      <c r="K26" s="143">
        <v>3.9756880244345082E-4</v>
      </c>
      <c r="L26" s="144">
        <v>1.9083302517285637E-4</v>
      </c>
      <c r="M26" s="143">
        <v>4.9985811830412182E-2</v>
      </c>
      <c r="N26" s="143">
        <v>0.11534512853379995</v>
      </c>
      <c r="O26" s="143">
        <v>3.3716316996017368E-6</v>
      </c>
      <c r="P26" s="143">
        <v>3.6628709463732848E-5</v>
      </c>
      <c r="Q26" s="143">
        <v>7.3118943470652869E-6</v>
      </c>
      <c r="R26" s="143">
        <v>5.2977811370372362E-5</v>
      </c>
      <c r="S26" s="143">
        <v>5.5884105714956763E-5</v>
      </c>
      <c r="T26" s="143">
        <v>4.1346535868903658E-6</v>
      </c>
      <c r="U26" s="143">
        <v>2.5924543423516118E-5</v>
      </c>
      <c r="V26" s="143">
        <v>6.8152377430436154E-3</v>
      </c>
      <c r="W26" s="143" t="s">
        <v>457</v>
      </c>
      <c r="X26" s="143" t="s">
        <v>457</v>
      </c>
      <c r="Y26" s="143" t="s">
        <v>457</v>
      </c>
      <c r="Z26" s="143" t="s">
        <v>457</v>
      </c>
      <c r="AA26" s="143" t="s">
        <v>457</v>
      </c>
      <c r="AB26" s="143" t="s">
        <v>457</v>
      </c>
      <c r="AC26" s="143" t="s">
        <v>430</v>
      </c>
      <c r="AD26" s="143" t="s">
        <v>430</v>
      </c>
      <c r="AE26" s="60"/>
      <c r="AF26" s="145">
        <v>233.88830213488066</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39.420070401652247</v>
      </c>
      <c r="F27" s="143">
        <v>25.440056165031955</v>
      </c>
      <c r="G27" s="143">
        <v>2.4335639494497436</v>
      </c>
      <c r="H27" s="143">
        <v>3.5086255095619648E-2</v>
      </c>
      <c r="I27" s="143">
        <v>0.79554283069791643</v>
      </c>
      <c r="J27" s="143">
        <v>0.79554283069791631</v>
      </c>
      <c r="K27" s="143">
        <v>0.79554283069791665</v>
      </c>
      <c r="L27" s="144">
        <v>0.42238032062994529</v>
      </c>
      <c r="M27" s="143">
        <v>229.92092930241071</v>
      </c>
      <c r="N27" s="143">
        <v>122.31829279153271</v>
      </c>
      <c r="O27" s="143">
        <v>1.8084804655598582E-4</v>
      </c>
      <c r="P27" s="143">
        <v>8.4250002786584923E-3</v>
      </c>
      <c r="Q27" s="143">
        <v>2.7573695186176351E-4</v>
      </c>
      <c r="R27" s="143">
        <v>6.9334857882099692E-3</v>
      </c>
      <c r="S27" s="143">
        <v>4.8861544585943155E-3</v>
      </c>
      <c r="T27" s="143">
        <v>2.0127793049770628E-3</v>
      </c>
      <c r="U27" s="143">
        <v>1.8977781061155563E-4</v>
      </c>
      <c r="V27" s="143">
        <v>3.1581231672573769E-2</v>
      </c>
      <c r="W27" s="143">
        <v>0.7138506</v>
      </c>
      <c r="X27" s="143">
        <v>1.3708085129300001E-2</v>
      </c>
      <c r="Y27" s="143">
        <v>2.0710670036500001E-2</v>
      </c>
      <c r="Z27" s="143">
        <v>1.01448014177E-2</v>
      </c>
      <c r="AA27" s="143">
        <v>2.1881801608300003E-2</v>
      </c>
      <c r="AB27" s="143">
        <v>6.6445358191800002E-2</v>
      </c>
      <c r="AC27" s="143">
        <v>5.0183040000000001E-4</v>
      </c>
      <c r="AD27" s="143">
        <v>1.236787E-4</v>
      </c>
      <c r="AE27" s="60"/>
      <c r="AF27" s="145">
        <v>46685.984259998644</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4.1344821208843969</v>
      </c>
      <c r="F28" s="143">
        <v>1.1001476809663555</v>
      </c>
      <c r="G28" s="143">
        <v>0.74197528935648771</v>
      </c>
      <c r="H28" s="143">
        <v>3.2119413214991067E-3</v>
      </c>
      <c r="I28" s="143">
        <v>0.81074435733047201</v>
      </c>
      <c r="J28" s="143">
        <v>0.81074435733047212</v>
      </c>
      <c r="K28" s="143">
        <v>0.81074435733047212</v>
      </c>
      <c r="L28" s="144">
        <v>0.44549685230718877</v>
      </c>
      <c r="M28" s="143">
        <v>12.307079597091052</v>
      </c>
      <c r="N28" s="143">
        <v>4.7958339878856604</v>
      </c>
      <c r="O28" s="143">
        <v>1.5172565632896391E-5</v>
      </c>
      <c r="P28" s="143">
        <v>1.187015205948425E-3</v>
      </c>
      <c r="Q28" s="143">
        <v>2.6974917256684039E-5</v>
      </c>
      <c r="R28" s="143">
        <v>1.6457868770692655E-3</v>
      </c>
      <c r="S28" s="143">
        <v>1.1129233184832893E-3</v>
      </c>
      <c r="T28" s="143">
        <v>1.1124347266821672E-4</v>
      </c>
      <c r="U28" s="143">
        <v>2.3604703247575302E-5</v>
      </c>
      <c r="V28" s="143">
        <v>4.1477401642902902E-3</v>
      </c>
      <c r="W28" s="143">
        <v>0.15846209999999999</v>
      </c>
      <c r="X28" s="143">
        <v>4.3468035282E-3</v>
      </c>
      <c r="Y28" s="143">
        <v>5.0130313766999996E-3</v>
      </c>
      <c r="Z28" s="143">
        <v>3.7716538003000001E-3</v>
      </c>
      <c r="AA28" s="143">
        <v>4.2884238207000006E-3</v>
      </c>
      <c r="AB28" s="143">
        <v>1.74199125259E-2</v>
      </c>
      <c r="AC28" s="143">
        <v>1.6616599999999999E-5</v>
      </c>
      <c r="AD28" s="143">
        <v>1.70219E-5</v>
      </c>
      <c r="AE28" s="60"/>
      <c r="AF28" s="145">
        <v>8817.4738451949488</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12.960565894068163</v>
      </c>
      <c r="F29" s="143">
        <v>1.0290719325309357</v>
      </c>
      <c r="G29" s="143">
        <v>1.1819183068305505</v>
      </c>
      <c r="H29" s="143">
        <v>4.885916880748185E-3</v>
      </c>
      <c r="I29" s="143">
        <v>0.48164110750593753</v>
      </c>
      <c r="J29" s="143">
        <v>0.48164110750593747</v>
      </c>
      <c r="K29" s="143">
        <v>0.48164110750593747</v>
      </c>
      <c r="L29" s="144">
        <v>0.24082055375296868</v>
      </c>
      <c r="M29" s="143">
        <v>3.1433696657853769</v>
      </c>
      <c r="N29" s="143">
        <v>0.20465772491292036</v>
      </c>
      <c r="O29" s="143">
        <v>1.502548828280912E-5</v>
      </c>
      <c r="P29" s="143">
        <v>1.5747367974472495E-3</v>
      </c>
      <c r="Q29" s="143">
        <v>2.9907256881374099E-5</v>
      </c>
      <c r="R29" s="143">
        <v>2.5145226555419254E-3</v>
      </c>
      <c r="S29" s="143">
        <v>1.6866049620235628E-3</v>
      </c>
      <c r="T29" s="143">
        <v>6.2257748394898513E-5</v>
      </c>
      <c r="U29" s="143">
        <v>2.9763537197129966E-5</v>
      </c>
      <c r="V29" s="143">
        <v>5.353125104956071E-3</v>
      </c>
      <c r="W29" s="143">
        <v>0.10633770000000001</v>
      </c>
      <c r="X29" s="143">
        <v>1.5191085109E-3</v>
      </c>
      <c r="Y29" s="143">
        <v>9.1990459821999996E-3</v>
      </c>
      <c r="Z29" s="143">
        <v>1.0279300923299999E-2</v>
      </c>
      <c r="AA29" s="143">
        <v>2.3630576836E-3</v>
      </c>
      <c r="AB29" s="143">
        <v>2.3360513099999997E-2</v>
      </c>
      <c r="AC29" s="143">
        <v>1.8398199999999999E-5</v>
      </c>
      <c r="AD29" s="143">
        <v>1.8398199999999999E-5</v>
      </c>
      <c r="AE29" s="60"/>
      <c r="AF29" s="145">
        <v>12821.202813874894</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2.4410702444757945E-2</v>
      </c>
      <c r="F30" s="143">
        <v>0.15538964122633658</v>
      </c>
      <c r="G30" s="143">
        <v>5.0598837592871499E-3</v>
      </c>
      <c r="H30" s="143">
        <v>1.4313218594794237E-4</v>
      </c>
      <c r="I30" s="143">
        <v>3.4680979727956911E-3</v>
      </c>
      <c r="J30" s="143">
        <v>3.4680979727956919E-3</v>
      </c>
      <c r="K30" s="143">
        <v>3.4680979727956919E-3</v>
      </c>
      <c r="L30" s="144">
        <v>4.45125179124612E-4</v>
      </c>
      <c r="M30" s="143">
        <v>1.4295719339628337</v>
      </c>
      <c r="N30" s="143">
        <v>0.36000618420954467</v>
      </c>
      <c r="O30" s="143">
        <v>4.5043078563085395E-5</v>
      </c>
      <c r="P30" s="143">
        <v>2.2010494352899095E-5</v>
      </c>
      <c r="Q30" s="143">
        <v>7.5898256389307228E-7</v>
      </c>
      <c r="R30" s="143">
        <v>2.0346322410346682E-4</v>
      </c>
      <c r="S30" s="143">
        <v>7.6100374063548639E-3</v>
      </c>
      <c r="T30" s="143">
        <v>3.1728549046099305E-4</v>
      </c>
      <c r="U30" s="143">
        <v>4.4847740448229436E-5</v>
      </c>
      <c r="V30" s="143">
        <v>4.4805490474356781E-3</v>
      </c>
      <c r="W30" s="143">
        <v>2.0970999999999997E-3</v>
      </c>
      <c r="X30" s="143">
        <v>3.1954995999999997E-5</v>
      </c>
      <c r="Y30" s="143">
        <v>5.8584159300000003E-5</v>
      </c>
      <c r="Z30" s="143">
        <v>1.9971872600000001E-5</v>
      </c>
      <c r="AA30" s="143">
        <v>6.8570095699999997E-5</v>
      </c>
      <c r="AB30" s="143">
        <v>1.7908112360000001E-4</v>
      </c>
      <c r="AC30" s="143">
        <v>2.097E-6</v>
      </c>
      <c r="AD30" s="143">
        <v>2.097E-6</v>
      </c>
      <c r="AE30" s="60"/>
      <c r="AF30" s="145">
        <v>113.99945639505565</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6.2152011423598683</v>
      </c>
      <c r="G31" s="143" t="s">
        <v>430</v>
      </c>
      <c r="H31" s="143" t="s">
        <v>430</v>
      </c>
      <c r="I31" s="143" t="s">
        <v>430</v>
      </c>
      <c r="J31" s="143" t="s">
        <v>430</v>
      </c>
      <c r="K31" s="143" t="s">
        <v>430</v>
      </c>
      <c r="L31" s="144"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60"/>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0.2286711875951998</v>
      </c>
      <c r="J32" s="143">
        <v>0.42448681296270152</v>
      </c>
      <c r="K32" s="143">
        <v>0.56326914691184071</v>
      </c>
      <c r="L32" s="144">
        <v>0.10088150421191065</v>
      </c>
      <c r="M32" s="143" t="s">
        <v>430</v>
      </c>
      <c r="N32" s="143">
        <v>0.56401301107380286</v>
      </c>
      <c r="O32" s="143">
        <v>2.6515886812752049E-3</v>
      </c>
      <c r="P32" s="143" t="s">
        <v>430</v>
      </c>
      <c r="Q32" s="143">
        <v>1.8181951996351777E-12</v>
      </c>
      <c r="R32" s="143">
        <v>0.20857649854040655</v>
      </c>
      <c r="S32" s="143">
        <v>4.5633870409211781</v>
      </c>
      <c r="T32" s="143">
        <v>3.3252454064547382E-2</v>
      </c>
      <c r="U32" s="143">
        <v>4.5948419001401002E-3</v>
      </c>
      <c r="V32" s="143">
        <v>1.8181951996351782</v>
      </c>
      <c r="W32" s="143" t="s">
        <v>457</v>
      </c>
      <c r="X32" s="143" t="s">
        <v>457</v>
      </c>
      <c r="Y32" s="143" t="s">
        <v>457</v>
      </c>
      <c r="Z32" s="143" t="s">
        <v>457</v>
      </c>
      <c r="AA32" s="143" t="s">
        <v>457</v>
      </c>
      <c r="AB32" s="143" t="s">
        <v>457</v>
      </c>
      <c r="AC32" s="143" t="s">
        <v>430</v>
      </c>
      <c r="AD32" s="143" t="s">
        <v>430</v>
      </c>
      <c r="AE32" s="60"/>
      <c r="AF32" s="145" t="s">
        <v>430</v>
      </c>
      <c r="AG32" s="145" t="s">
        <v>430</v>
      </c>
      <c r="AH32" s="145" t="s">
        <v>430</v>
      </c>
      <c r="AI32" s="145" t="s">
        <v>430</v>
      </c>
      <c r="AJ32" s="145" t="s">
        <v>445</v>
      </c>
      <c r="AK32" s="145">
        <v>23884.285703997251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0.12542303320677553</v>
      </c>
      <c r="J33" s="143">
        <v>0.23028171443513032</v>
      </c>
      <c r="K33" s="143">
        <v>0.46056342887026064</v>
      </c>
      <c r="L33" s="144">
        <v>2.910934816159251E-2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60"/>
      <c r="AF33" s="145" t="s">
        <v>430</v>
      </c>
      <c r="AG33" s="145" t="s">
        <v>430</v>
      </c>
      <c r="AH33" s="145" t="s">
        <v>430</v>
      </c>
      <c r="AI33" s="145" t="s">
        <v>430</v>
      </c>
      <c r="AJ33" s="145" t="s">
        <v>445</v>
      </c>
      <c r="AK33" s="145">
        <v>23884.285703997251</v>
      </c>
      <c r="AL33" s="146" t="s">
        <v>431</v>
      </c>
    </row>
    <row r="34" spans="1:38" s="2" customFormat="1" ht="26.25" customHeight="1" thickBot="1" x14ac:dyDescent="0.25">
      <c r="A34" s="70" t="s">
        <v>71</v>
      </c>
      <c r="B34" s="70" t="s">
        <v>94</v>
      </c>
      <c r="C34" s="71" t="s">
        <v>95</v>
      </c>
      <c r="D34" s="72"/>
      <c r="E34" s="143">
        <v>2.1352088167053362</v>
      </c>
      <c r="F34" s="143">
        <v>0.18947940835266824</v>
      </c>
      <c r="G34" s="143">
        <v>0.24422184271799999</v>
      </c>
      <c r="H34" s="143">
        <v>2.8523781902552208E-4</v>
      </c>
      <c r="I34" s="143">
        <v>5.5825116009280751E-2</v>
      </c>
      <c r="J34" s="143">
        <v>5.8677494199535968E-2</v>
      </c>
      <c r="K34" s="143">
        <v>6.1937354988399071E-2</v>
      </c>
      <c r="L34" s="144">
        <v>4.0259280742459394E-2</v>
      </c>
      <c r="M34" s="143">
        <v>0.43600638051044077</v>
      </c>
      <c r="N34" s="143" t="s">
        <v>457</v>
      </c>
      <c r="O34" s="143">
        <v>4.0748259860788865E-4</v>
      </c>
      <c r="P34" s="143" t="s">
        <v>457</v>
      </c>
      <c r="Q34" s="143" t="s">
        <v>457</v>
      </c>
      <c r="R34" s="143">
        <v>2.0374129930394434E-3</v>
      </c>
      <c r="S34" s="143">
        <v>6.9272041763341063E-2</v>
      </c>
      <c r="T34" s="143">
        <v>2.8523781902552209E-3</v>
      </c>
      <c r="U34" s="143">
        <v>4.0748259860788865E-4</v>
      </c>
      <c r="V34" s="143">
        <v>4.0748259860788866E-2</v>
      </c>
      <c r="W34" s="143">
        <v>1.8176626050924086E-2</v>
      </c>
      <c r="X34" s="143">
        <v>1.2224477958236659E-3</v>
      </c>
      <c r="Y34" s="143">
        <v>2.0374129930394434E-3</v>
      </c>
      <c r="Z34" s="143">
        <v>1.7570738515893282E-3</v>
      </c>
      <c r="AA34" s="143">
        <v>4.0392502335386861E-4</v>
      </c>
      <c r="AB34" s="143">
        <v>5.420859663806306E-3</v>
      </c>
      <c r="AC34" s="143" t="s">
        <v>430</v>
      </c>
      <c r="AD34" s="143" t="s">
        <v>430</v>
      </c>
      <c r="AE34" s="60"/>
      <c r="AF34" s="145">
        <v>1764.7362000000001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4"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60"/>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2.0562</v>
      </c>
      <c r="F36" s="143">
        <v>7.0899999999999991E-2</v>
      </c>
      <c r="G36" s="143">
        <v>1.1047290563736001</v>
      </c>
      <c r="H36" s="143" t="s">
        <v>457</v>
      </c>
      <c r="I36" s="143">
        <v>0.1162</v>
      </c>
      <c r="J36" s="143">
        <v>0.12830000000000003</v>
      </c>
      <c r="K36" s="143">
        <v>0.12830000000000003</v>
      </c>
      <c r="L36" s="144">
        <v>1.7390999999999997E-2</v>
      </c>
      <c r="M36" s="143">
        <v>0.19240000000000002</v>
      </c>
      <c r="N36" s="143">
        <v>4.3299999999999996E-3</v>
      </c>
      <c r="O36" s="143">
        <v>4.5000000000000004E-4</v>
      </c>
      <c r="P36" s="143">
        <v>5.9000000000000003E-4</v>
      </c>
      <c r="Q36" s="143">
        <v>1.3200000000000002E-2</v>
      </c>
      <c r="R36" s="143">
        <v>1.4029999999999999E-2</v>
      </c>
      <c r="S36" s="143">
        <v>2.9909999999999999E-2</v>
      </c>
      <c r="T36" s="143">
        <v>0.61499999999999999</v>
      </c>
      <c r="U36" s="143">
        <v>4.6899999999999997E-3</v>
      </c>
      <c r="V36" s="143">
        <v>3.1199999999999999E-2</v>
      </c>
      <c r="W36" s="143">
        <v>9.8399999999999998E-3</v>
      </c>
      <c r="X36" s="143" t="s">
        <v>457</v>
      </c>
      <c r="Y36" s="143" t="s">
        <v>457</v>
      </c>
      <c r="Z36" s="143" t="s">
        <v>457</v>
      </c>
      <c r="AA36" s="143" t="s">
        <v>457</v>
      </c>
      <c r="AB36" s="143" t="s">
        <v>457</v>
      </c>
      <c r="AC36" s="143">
        <v>3.2200000000000006E-3</v>
      </c>
      <c r="AD36" s="143">
        <v>1.1096E-2</v>
      </c>
      <c r="AE36" s="60"/>
      <c r="AF36" s="145">
        <v>1086.6378852</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6.5316002434904818E-2</v>
      </c>
      <c r="F37" s="143">
        <v>2.1772000811634937E-3</v>
      </c>
      <c r="G37" s="143">
        <v>7.5625649850891776E-5</v>
      </c>
      <c r="H37" s="143" t="s">
        <v>457</v>
      </c>
      <c r="I37" s="143">
        <v>2.7215001014543671E-4</v>
      </c>
      <c r="J37" s="143">
        <v>2.7215001014543671E-4</v>
      </c>
      <c r="K37" s="143">
        <v>2.7215001014543671E-4</v>
      </c>
      <c r="L37" s="144">
        <v>6.8037502536359183E-6</v>
      </c>
      <c r="M37" s="143">
        <v>6.5316002434904815E-3</v>
      </c>
      <c r="N37" s="143">
        <v>2.0411250760907754E-6</v>
      </c>
      <c r="O37" s="143">
        <v>3.4018751268179594E-7</v>
      </c>
      <c r="P37" s="143">
        <v>1.3607500507271838E-4</v>
      </c>
      <c r="Q37" s="143">
        <v>1.6329000608726203E-4</v>
      </c>
      <c r="R37" s="143">
        <v>1.0341700385526597E-6</v>
      </c>
      <c r="S37" s="143">
        <v>1.0341700385526597E-7</v>
      </c>
      <c r="T37" s="143">
        <v>6.9398252587086366E-7</v>
      </c>
      <c r="U37" s="143">
        <v>1.4968250557999019E-5</v>
      </c>
      <c r="V37" s="143">
        <v>2.0411250760907754E-6</v>
      </c>
      <c r="W37" s="143">
        <v>6.8037502536359175E-4</v>
      </c>
      <c r="X37" s="143" t="s">
        <v>457</v>
      </c>
      <c r="Y37" s="143" t="s">
        <v>457</v>
      </c>
      <c r="Z37" s="143" t="s">
        <v>457</v>
      </c>
      <c r="AA37" s="143" t="s">
        <v>457</v>
      </c>
      <c r="AB37" s="143" t="s">
        <v>457</v>
      </c>
      <c r="AC37" s="143" t="s">
        <v>457</v>
      </c>
      <c r="AD37" s="143" t="s">
        <v>457</v>
      </c>
      <c r="AE37" s="60"/>
      <c r="AF37" s="145" t="s">
        <v>445</v>
      </c>
      <c r="AG37" s="145" t="s">
        <v>430</v>
      </c>
      <c r="AH37" s="145">
        <v>1360.7500507271836</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4"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3.0980241989069759</v>
      </c>
      <c r="F39" s="143">
        <v>0.47998870440270552</v>
      </c>
      <c r="G39" s="143">
        <v>10.660090973223905</v>
      </c>
      <c r="H39" s="143" t="s">
        <v>445</v>
      </c>
      <c r="I39" s="143">
        <v>0.54736520053430826</v>
      </c>
      <c r="J39" s="143">
        <v>0.68302280962791673</v>
      </c>
      <c r="K39" s="143">
        <v>0.84117485857384677</v>
      </c>
      <c r="L39" s="144">
        <v>0.23899996590174841</v>
      </c>
      <c r="M39" s="143">
        <v>2.2876612148278053</v>
      </c>
      <c r="N39" s="143">
        <v>0.56253678294611231</v>
      </c>
      <c r="O39" s="143">
        <v>9.6818000678845825E-3</v>
      </c>
      <c r="P39" s="143">
        <v>1.2665390836262991E-2</v>
      </c>
      <c r="Q39" s="143">
        <v>3.0347788774552503E-2</v>
      </c>
      <c r="R39" s="143">
        <v>0.3357110762465676</v>
      </c>
      <c r="S39" s="143">
        <v>0.20090087241432611</v>
      </c>
      <c r="T39" s="143">
        <v>6.4990352348996865</v>
      </c>
      <c r="U39" s="143">
        <v>4.9983649626860454E-3</v>
      </c>
      <c r="V39" s="143">
        <v>0.44741799611245847</v>
      </c>
      <c r="W39" s="143">
        <v>0.40009238651593038</v>
      </c>
      <c r="X39" s="143">
        <v>0.1067272848002731</v>
      </c>
      <c r="Y39" s="143">
        <v>0.46131748617671908</v>
      </c>
      <c r="Z39" s="143">
        <v>7.7158309974285882E-2</v>
      </c>
      <c r="AA39" s="143">
        <v>6.5719499416175386E-2</v>
      </c>
      <c r="AB39" s="143">
        <v>0.71092258036745348</v>
      </c>
      <c r="AC39" s="143">
        <v>6.2422785791907704E-3</v>
      </c>
      <c r="AD39" s="143">
        <v>0.20745164531121013</v>
      </c>
      <c r="AE39" s="60"/>
      <c r="AF39" s="145">
        <v>25358.545216300921</v>
      </c>
      <c r="AG39" s="145">
        <v>1220.2847280000001</v>
      </c>
      <c r="AH39" s="145">
        <v>4892.8696343289648</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4"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60"/>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7.3149153348131168</v>
      </c>
      <c r="F41" s="143">
        <v>27.798281800196563</v>
      </c>
      <c r="G41" s="143">
        <v>28.050560734531388</v>
      </c>
      <c r="H41" s="143">
        <v>0.1334219509613967</v>
      </c>
      <c r="I41" s="143">
        <v>23.271679542250933</v>
      </c>
      <c r="J41" s="143">
        <v>23.636911991923391</v>
      </c>
      <c r="K41" s="143">
        <v>25.91602256474571</v>
      </c>
      <c r="L41" s="144">
        <v>1.5342878412488947</v>
      </c>
      <c r="M41" s="143">
        <v>59.209651612243704</v>
      </c>
      <c r="N41" s="143">
        <v>7.2353922740667755</v>
      </c>
      <c r="O41" s="143">
        <v>0.10467698629810629</v>
      </c>
      <c r="P41" s="143">
        <v>0.28572076488692144</v>
      </c>
      <c r="Q41" s="143">
        <v>0.1397789797729736</v>
      </c>
      <c r="R41" s="143">
        <v>0.66075904943269692</v>
      </c>
      <c r="S41" s="143">
        <v>1.2452896618099403</v>
      </c>
      <c r="T41" s="143">
        <v>0.70583701099572582</v>
      </c>
      <c r="U41" s="143">
        <v>6.6380228610635061</v>
      </c>
      <c r="V41" s="143">
        <v>13.02857178817575</v>
      </c>
      <c r="W41" s="143">
        <v>45.265220989488419</v>
      </c>
      <c r="X41" s="143">
        <v>12.924133932614376</v>
      </c>
      <c r="Y41" s="143">
        <v>18.437742813568246</v>
      </c>
      <c r="Z41" s="143">
        <v>7.2612636722935671</v>
      </c>
      <c r="AA41" s="143">
        <v>6.204796902272002</v>
      </c>
      <c r="AB41" s="143">
        <v>44.827937320748191</v>
      </c>
      <c r="AC41" s="143">
        <v>4.2636391251682781E-2</v>
      </c>
      <c r="AD41" s="143">
        <v>9.4025917283859481</v>
      </c>
      <c r="AE41" s="60"/>
      <c r="AF41" s="145">
        <v>17468.726081826764</v>
      </c>
      <c r="AG41" s="145">
        <v>55308.774052763998</v>
      </c>
      <c r="AH41" s="145">
        <v>6738.448890792959</v>
      </c>
      <c r="AI41" s="145">
        <v>1668.9902677938214</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4"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60"/>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9.3545839872000006E-2</v>
      </c>
      <c r="F43" s="143">
        <v>9.3545839872000002E-3</v>
      </c>
      <c r="G43" s="143">
        <v>0.12945808779886078</v>
      </c>
      <c r="H43" s="143" t="s">
        <v>457</v>
      </c>
      <c r="I43" s="143">
        <v>1.543506357888E-2</v>
      </c>
      <c r="J43" s="143">
        <v>2.0112355572479999E-2</v>
      </c>
      <c r="K43" s="143">
        <v>2.5725105964800002E-2</v>
      </c>
      <c r="L43" s="144">
        <v>8.6436356041728005E-3</v>
      </c>
      <c r="M43" s="143">
        <v>3.7418335948800001E-2</v>
      </c>
      <c r="N43" s="143">
        <v>1.4967334379519999E-2</v>
      </c>
      <c r="O43" s="143">
        <v>2.80637519616E-4</v>
      </c>
      <c r="P43" s="143">
        <v>9.3545839872000004E-5</v>
      </c>
      <c r="Q43" s="143">
        <v>9.3545839871999996E-4</v>
      </c>
      <c r="R43" s="143">
        <v>1.1973867503616E-2</v>
      </c>
      <c r="S43" s="143">
        <v>6.7353004707840008E-3</v>
      </c>
      <c r="T43" s="143">
        <v>0.24321918366719997</v>
      </c>
      <c r="U43" s="143">
        <v>9.3545839872000004E-5</v>
      </c>
      <c r="V43" s="143">
        <v>7.4836671897599997E-3</v>
      </c>
      <c r="W43" s="143">
        <v>5.61275039232E-3</v>
      </c>
      <c r="X43" s="143">
        <v>1.7773709575679998E-3</v>
      </c>
      <c r="Y43" s="143">
        <v>1.4031875980799999E-2</v>
      </c>
      <c r="Z43" s="143">
        <v>1.5902792778239999E-3</v>
      </c>
      <c r="AA43" s="143">
        <v>1.40318759808E-3</v>
      </c>
      <c r="AB43" s="143">
        <v>1.8802713814271999E-2</v>
      </c>
      <c r="AC43" s="143">
        <v>2.0580084771839999E-4</v>
      </c>
      <c r="AD43" s="143">
        <v>1.2160959183360002E-7</v>
      </c>
      <c r="AE43" s="60"/>
      <c r="AF43" s="145">
        <v>935.45839871999999</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6.9516782150399994</v>
      </c>
      <c r="F44" s="143">
        <v>1.3090983868799999</v>
      </c>
      <c r="G44" s="143">
        <v>1.1651227901897472</v>
      </c>
      <c r="H44" s="143">
        <v>1.3763519999999997E-3</v>
      </c>
      <c r="I44" s="143">
        <v>0.87481881791999982</v>
      </c>
      <c r="J44" s="143">
        <v>0.87481881791999982</v>
      </c>
      <c r="K44" s="143">
        <v>0.87481881791999982</v>
      </c>
      <c r="L44" s="144">
        <v>0.48989853803519989</v>
      </c>
      <c r="M44" s="143">
        <v>3.5101030406399989</v>
      </c>
      <c r="N44" s="143" t="s">
        <v>457</v>
      </c>
      <c r="O44" s="143">
        <v>1.9440000000000002E-3</v>
      </c>
      <c r="P44" s="143" t="s">
        <v>457</v>
      </c>
      <c r="Q44" s="143" t="s">
        <v>457</v>
      </c>
      <c r="R44" s="143">
        <v>9.7200000000000012E-3</v>
      </c>
      <c r="S44" s="143">
        <v>0.33048</v>
      </c>
      <c r="T44" s="143">
        <v>1.3608000000000002E-2</v>
      </c>
      <c r="U44" s="143">
        <v>1.9440000000000002E-3</v>
      </c>
      <c r="V44" s="143">
        <v>0.19440000000000002</v>
      </c>
      <c r="W44" s="143" t="s">
        <v>457</v>
      </c>
      <c r="X44" s="143">
        <v>5.8320000000000004E-3</v>
      </c>
      <c r="Y44" s="143">
        <v>9.7200000000000012E-3</v>
      </c>
      <c r="Z44" s="143" t="s">
        <v>457</v>
      </c>
      <c r="AA44" s="143" t="s">
        <v>457</v>
      </c>
      <c r="AB44" s="143">
        <v>1.5552000000000002E-2</v>
      </c>
      <c r="AC44" s="143" t="s">
        <v>429</v>
      </c>
      <c r="AD44" s="143" t="s">
        <v>429</v>
      </c>
      <c r="AE44" s="60"/>
      <c r="AF44" s="145">
        <v>8419.1255884799994</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2.3230588655846551</v>
      </c>
      <c r="F45" s="143">
        <v>8.2860698390280693E-2</v>
      </c>
      <c r="G45" s="143">
        <v>0.17736421242202183</v>
      </c>
      <c r="H45" s="143" t="s">
        <v>457</v>
      </c>
      <c r="I45" s="143">
        <v>4.1430349195140347E-2</v>
      </c>
      <c r="J45" s="143">
        <v>4.4389659851936089E-2</v>
      </c>
      <c r="K45" s="143">
        <v>4.4389659851936089E-2</v>
      </c>
      <c r="L45" s="144">
        <v>1.3760794554100187E-2</v>
      </c>
      <c r="M45" s="143">
        <v>0.21898898860288468</v>
      </c>
      <c r="N45" s="143">
        <v>3.8471038538344608E-3</v>
      </c>
      <c r="O45" s="143">
        <v>2.959310656795739E-4</v>
      </c>
      <c r="P45" s="143">
        <v>8.877931970387216E-4</v>
      </c>
      <c r="Q45" s="143">
        <v>1.1837242627182956E-3</v>
      </c>
      <c r="R45" s="143">
        <v>1.4796553283978695E-3</v>
      </c>
      <c r="S45" s="143">
        <v>2.6041933779802504E-2</v>
      </c>
      <c r="T45" s="143">
        <v>2.959310656795739E-2</v>
      </c>
      <c r="U45" s="143">
        <v>2.959310656795739E-3</v>
      </c>
      <c r="V45" s="143">
        <v>3.5511727881548862E-2</v>
      </c>
      <c r="W45" s="143">
        <v>3.8471038538344608E-3</v>
      </c>
      <c r="X45" s="143" t="s">
        <v>457</v>
      </c>
      <c r="Y45" s="143" t="s">
        <v>457</v>
      </c>
      <c r="Z45" s="143" t="s">
        <v>457</v>
      </c>
      <c r="AA45" s="143" t="s">
        <v>457</v>
      </c>
      <c r="AB45" s="143" t="s">
        <v>457</v>
      </c>
      <c r="AC45" s="143">
        <v>2.3674485254365912E-3</v>
      </c>
      <c r="AD45" s="143">
        <v>1.1245380495823807E-3</v>
      </c>
      <c r="AE45" s="60"/>
      <c r="AF45" s="145">
        <v>1281.6259297783211</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4"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60"/>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4"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60"/>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8.0000000000000004E-4</v>
      </c>
      <c r="G48" s="143" t="s">
        <v>457</v>
      </c>
      <c r="H48" s="143" t="s">
        <v>430</v>
      </c>
      <c r="I48" s="143">
        <v>1.3348520009081551E-2</v>
      </c>
      <c r="J48" s="143">
        <v>0.13347720009081551</v>
      </c>
      <c r="K48" s="143">
        <v>0.33367700022703883</v>
      </c>
      <c r="L48" s="144"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60"/>
      <c r="AF48" s="145" t="s">
        <v>430</v>
      </c>
      <c r="AG48" s="145" t="s">
        <v>430</v>
      </c>
      <c r="AH48" s="145" t="s">
        <v>430</v>
      </c>
      <c r="AI48" s="145" t="s">
        <v>430</v>
      </c>
      <c r="AJ48" s="145" t="s">
        <v>430</v>
      </c>
      <c r="AK48" s="145">
        <v>1E-3</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4"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60"/>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4"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60"/>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4"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60"/>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1.5769083323957809</v>
      </c>
      <c r="G52" s="143" t="s">
        <v>429</v>
      </c>
      <c r="H52" s="143" t="s">
        <v>429</v>
      </c>
      <c r="I52" s="143" t="s">
        <v>429</v>
      </c>
      <c r="J52" s="143" t="s">
        <v>429</v>
      </c>
      <c r="K52" s="143" t="s">
        <v>429</v>
      </c>
      <c r="L52" s="144"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60"/>
      <c r="AF52" s="145" t="s">
        <v>430</v>
      </c>
      <c r="AG52" s="145" t="s">
        <v>430</v>
      </c>
      <c r="AH52" s="145" t="s">
        <v>430</v>
      </c>
      <c r="AI52" s="145" t="s">
        <v>430</v>
      </c>
      <c r="AJ52" s="145" t="s">
        <v>430</v>
      </c>
      <c r="AK52" s="145">
        <v>1.7881838064</v>
      </c>
      <c r="AL52" s="146" t="s">
        <v>133</v>
      </c>
    </row>
    <row r="53" spans="1:38" s="2" customFormat="1" ht="26.25" customHeight="1" thickBot="1" x14ac:dyDescent="0.25">
      <c r="A53" s="70" t="s">
        <v>120</v>
      </c>
      <c r="B53" s="74" t="s">
        <v>134</v>
      </c>
      <c r="C53" s="76" t="s">
        <v>135</v>
      </c>
      <c r="D53" s="73"/>
      <c r="E53" s="143" t="s">
        <v>430</v>
      </c>
      <c r="F53" s="143">
        <v>1.8199104500217771</v>
      </c>
      <c r="G53" s="143" t="s">
        <v>457</v>
      </c>
      <c r="H53" s="143" t="s">
        <v>430</v>
      </c>
      <c r="I53" s="143" t="s">
        <v>430</v>
      </c>
      <c r="J53" s="143" t="s">
        <v>430</v>
      </c>
      <c r="K53" s="143" t="s">
        <v>430</v>
      </c>
      <c r="L53" s="144"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60"/>
      <c r="AF53" s="145" t="s">
        <v>430</v>
      </c>
      <c r="AG53" s="145" t="s">
        <v>430</v>
      </c>
      <c r="AH53" s="145" t="s">
        <v>430</v>
      </c>
      <c r="AI53" s="145" t="s">
        <v>430</v>
      </c>
      <c r="AJ53" s="145" t="s">
        <v>430</v>
      </c>
      <c r="AK53" s="145">
        <v>0.90496770294973583</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4"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60"/>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4"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60"/>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4"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60"/>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4"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60"/>
      <c r="AF57" s="145" t="s">
        <v>430</v>
      </c>
      <c r="AG57" s="145" t="s">
        <v>430</v>
      </c>
      <c r="AH57" s="145" t="s">
        <v>430</v>
      </c>
      <c r="AI57" s="145" t="s">
        <v>430</v>
      </c>
      <c r="AJ57" s="145" t="s">
        <v>430</v>
      </c>
      <c r="AK57" s="145">
        <v>1424.3752028562153</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4"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60"/>
      <c r="AF58" s="145" t="s">
        <v>430</v>
      </c>
      <c r="AG58" s="145" t="s">
        <v>430</v>
      </c>
      <c r="AH58" s="145" t="s">
        <v>430</v>
      </c>
      <c r="AI58" s="145" t="s">
        <v>430</v>
      </c>
      <c r="AJ58" s="145" t="s">
        <v>430</v>
      </c>
      <c r="AK58" s="145">
        <v>231.4735</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4">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0.51187974996489516</v>
      </c>
      <c r="X59" s="143" t="s">
        <v>457</v>
      </c>
      <c r="Y59" s="143" t="s">
        <v>457</v>
      </c>
      <c r="Z59" s="143" t="s">
        <v>457</v>
      </c>
      <c r="AA59" s="143" t="s">
        <v>457</v>
      </c>
      <c r="AB59" s="143" t="s">
        <v>457</v>
      </c>
      <c r="AC59" s="143" t="s">
        <v>429</v>
      </c>
      <c r="AD59" s="143" t="s">
        <v>430</v>
      </c>
      <c r="AE59" s="60"/>
      <c r="AF59" s="145" t="s">
        <v>430</v>
      </c>
      <c r="AG59" s="145" t="s">
        <v>430</v>
      </c>
      <c r="AH59" s="145" t="s">
        <v>430</v>
      </c>
      <c r="AI59" s="145" t="s">
        <v>430</v>
      </c>
      <c r="AJ59" s="145" t="s">
        <v>430</v>
      </c>
      <c r="AK59" s="145">
        <v>63.852111236494849</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0.15751929382352942</v>
      </c>
      <c r="J60" s="143">
        <v>1.575192938235294</v>
      </c>
      <c r="K60" s="143">
        <v>3.2133935939999998</v>
      </c>
      <c r="L60" s="144"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60"/>
      <c r="AF60" s="145" t="s">
        <v>430</v>
      </c>
      <c r="AG60" s="145" t="s">
        <v>430</v>
      </c>
      <c r="AH60" s="145" t="s">
        <v>430</v>
      </c>
      <c r="AI60" s="145" t="s">
        <v>430</v>
      </c>
      <c r="AJ60" s="145" t="s">
        <v>430</v>
      </c>
      <c r="AK60" s="145">
        <v>31.503858764705882</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3.2567371298184572E-2</v>
      </c>
      <c r="J61" s="143">
        <v>0.32567371298184572</v>
      </c>
      <c r="K61" s="143">
        <v>1.0836839145125232</v>
      </c>
      <c r="L61" s="144"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60"/>
      <c r="AF61" s="145" t="s">
        <v>430</v>
      </c>
      <c r="AG61" s="145" t="s">
        <v>430</v>
      </c>
      <c r="AH61" s="145" t="s">
        <v>430</v>
      </c>
      <c r="AI61" s="145" t="s">
        <v>430</v>
      </c>
      <c r="AJ61" s="145" t="s">
        <v>430</v>
      </c>
      <c r="AK61" s="145">
        <v>4684399.1902420577</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1.890231525882353E-8</v>
      </c>
      <c r="J62" s="143" t="s">
        <v>457</v>
      </c>
      <c r="K62" s="143" t="s">
        <v>457</v>
      </c>
      <c r="L62" s="144"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60"/>
      <c r="AF62" s="145" t="s">
        <v>430</v>
      </c>
      <c r="AG62" s="145" t="s">
        <v>430</v>
      </c>
      <c r="AH62" s="145" t="s">
        <v>430</v>
      </c>
      <c r="AI62" s="145" t="s">
        <v>430</v>
      </c>
      <c r="AJ62" s="145" t="s">
        <v>430</v>
      </c>
      <c r="AK62" s="145">
        <v>31.503858764705882</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4" t="s">
        <v>445</v>
      </c>
      <c r="M63" s="143" t="s">
        <v>430</v>
      </c>
      <c r="N63" s="143" t="s">
        <v>430</v>
      </c>
      <c r="O63" s="143" t="s">
        <v>430</v>
      </c>
      <c r="P63" s="143" t="s">
        <v>430</v>
      </c>
      <c r="Q63" s="143" t="s">
        <v>430</v>
      </c>
      <c r="R63" s="143" t="s">
        <v>430</v>
      </c>
      <c r="S63" s="143" t="s">
        <v>430</v>
      </c>
      <c r="T63" s="143" t="s">
        <v>430</v>
      </c>
      <c r="U63" s="143" t="s">
        <v>430</v>
      </c>
      <c r="V63" s="143" t="s">
        <v>430</v>
      </c>
      <c r="W63" s="143">
        <v>0.15877698658986183</v>
      </c>
      <c r="X63" s="143">
        <v>1.2157200000000002E-2</v>
      </c>
      <c r="Y63" s="143" t="s">
        <v>430</v>
      </c>
      <c r="Z63" s="143">
        <v>2.0218000000000002E-3</v>
      </c>
      <c r="AA63" s="143" t="s">
        <v>430</v>
      </c>
      <c r="AB63" s="143">
        <v>1.4179000000000002E-2</v>
      </c>
      <c r="AC63" s="143" t="s">
        <v>430</v>
      </c>
      <c r="AD63" s="143" t="s">
        <v>430</v>
      </c>
      <c r="AE63" s="60"/>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4"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1.673</v>
      </c>
      <c r="F65" s="143" t="s">
        <v>430</v>
      </c>
      <c r="G65" s="143" t="s">
        <v>430</v>
      </c>
      <c r="H65" s="143" t="s">
        <v>457</v>
      </c>
      <c r="I65" s="143" t="s">
        <v>457</v>
      </c>
      <c r="J65" s="143" t="s">
        <v>457</v>
      </c>
      <c r="K65" s="143" t="s">
        <v>457</v>
      </c>
      <c r="L65" s="144"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4"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4"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60"/>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4"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60"/>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4"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5" t="s">
        <v>430</v>
      </c>
      <c r="AG69" s="145" t="s">
        <v>430</v>
      </c>
      <c r="AH69" s="145" t="s">
        <v>430</v>
      </c>
      <c r="AI69" s="145" t="s">
        <v>430</v>
      </c>
      <c r="AJ69" s="145" t="s">
        <v>430</v>
      </c>
      <c r="AK69" s="145">
        <v>0.21199999999999999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4"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60"/>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4"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60"/>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4" t="s">
        <v>445</v>
      </c>
      <c r="M72" s="143" t="s">
        <v>445</v>
      </c>
      <c r="N72" s="143">
        <v>1.5756888888888889</v>
      </c>
      <c r="O72" s="143">
        <v>0.19411249999999999</v>
      </c>
      <c r="P72" s="143">
        <v>2.93E-2</v>
      </c>
      <c r="Q72" s="143">
        <v>0.1172</v>
      </c>
      <c r="R72" s="143">
        <v>1.2835027777777779</v>
      </c>
      <c r="S72" s="143">
        <v>2.051E-2</v>
      </c>
      <c r="T72" s="143">
        <v>2.4213194444444448</v>
      </c>
      <c r="U72" s="143">
        <v>5.8600000000000006E-3</v>
      </c>
      <c r="V72" s="143">
        <v>24.937555555555555</v>
      </c>
      <c r="W72" s="143">
        <v>0.89121994692340079</v>
      </c>
      <c r="X72" s="143" t="s">
        <v>457</v>
      </c>
      <c r="Y72" s="143" t="s">
        <v>457</v>
      </c>
      <c r="Z72" s="143" t="s">
        <v>457</v>
      </c>
      <c r="AA72" s="143" t="s">
        <v>457</v>
      </c>
      <c r="AB72" s="143" t="s">
        <v>457</v>
      </c>
      <c r="AC72" s="143" t="s">
        <v>429</v>
      </c>
      <c r="AD72" s="143" t="s">
        <v>429</v>
      </c>
      <c r="AE72" s="60"/>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4"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60"/>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4"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60"/>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4"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60"/>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4"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60"/>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4"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60"/>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4"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60"/>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4"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60"/>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4" t="s">
        <v>445</v>
      </c>
      <c r="M80" s="143" t="s">
        <v>445</v>
      </c>
      <c r="N80" s="143">
        <v>1.5467239527389899E-4</v>
      </c>
      <c r="O80" s="143">
        <v>2.0000000000000002E-5</v>
      </c>
      <c r="P80" s="143" t="s">
        <v>445</v>
      </c>
      <c r="Q80" s="143" t="s">
        <v>445</v>
      </c>
      <c r="R80" s="143">
        <v>1.4999999999999999E-2</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60"/>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4"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60"/>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7.9716076999999981</v>
      </c>
      <c r="G82" s="143" t="s">
        <v>430</v>
      </c>
      <c r="H82" s="143" t="s">
        <v>430</v>
      </c>
      <c r="I82" s="143" t="s">
        <v>457</v>
      </c>
      <c r="J82" s="143" t="s">
        <v>457</v>
      </c>
      <c r="K82" s="143" t="s">
        <v>457</v>
      </c>
      <c r="L82" s="144"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60"/>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3.5200000000000002E-2</v>
      </c>
      <c r="G83" s="143" t="s">
        <v>457</v>
      </c>
      <c r="H83" s="143" t="s">
        <v>430</v>
      </c>
      <c r="I83" s="143">
        <v>0.22</v>
      </c>
      <c r="J83" s="143">
        <v>4.4000000000000004</v>
      </c>
      <c r="K83" s="143">
        <v>33</v>
      </c>
      <c r="L83" s="144">
        <v>1.2540000000000001E-2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60"/>
      <c r="AF83" s="145" t="s">
        <v>430</v>
      </c>
      <c r="AG83" s="145" t="s">
        <v>430</v>
      </c>
      <c r="AH83" s="145" t="s">
        <v>430</v>
      </c>
      <c r="AI83" s="145" t="s">
        <v>430</v>
      </c>
      <c r="AJ83" s="145" t="s">
        <v>430</v>
      </c>
      <c r="AK83" s="145">
        <v>2.2000000000000002</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4"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60"/>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6.5648178173566354</v>
      </c>
      <c r="G85" s="143" t="s">
        <v>430</v>
      </c>
      <c r="H85" s="143" t="s">
        <v>430</v>
      </c>
      <c r="I85" s="143" t="s">
        <v>430</v>
      </c>
      <c r="J85" s="143" t="s">
        <v>430</v>
      </c>
      <c r="K85" s="143" t="s">
        <v>430</v>
      </c>
      <c r="L85" s="144"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60"/>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1.7434660603806977</v>
      </c>
      <c r="G86" s="143" t="s">
        <v>430</v>
      </c>
      <c r="H86" s="143" t="s">
        <v>430</v>
      </c>
      <c r="I86" s="143" t="s">
        <v>457</v>
      </c>
      <c r="J86" s="143" t="s">
        <v>457</v>
      </c>
      <c r="K86" s="143" t="s">
        <v>457</v>
      </c>
      <c r="L86" s="144"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60"/>
      <c r="AF86" s="145" t="s">
        <v>430</v>
      </c>
      <c r="AG86" s="145" t="s">
        <v>430</v>
      </c>
      <c r="AH86" s="145" t="s">
        <v>430</v>
      </c>
      <c r="AI86" s="145" t="s">
        <v>430</v>
      </c>
      <c r="AJ86" s="145" t="s">
        <v>430</v>
      </c>
      <c r="AK86" s="145">
        <v>1.6759999999999999</v>
      </c>
      <c r="AL86" s="146" t="s">
        <v>220</v>
      </c>
    </row>
    <row r="87" spans="1:38" s="2" customFormat="1" ht="26.25" customHeight="1" thickBot="1" x14ac:dyDescent="0.25">
      <c r="A87" s="70" t="s">
        <v>209</v>
      </c>
      <c r="B87" s="76" t="s">
        <v>221</v>
      </c>
      <c r="C87" s="80" t="s">
        <v>222</v>
      </c>
      <c r="D87" s="72"/>
      <c r="E87" s="143" t="s">
        <v>430</v>
      </c>
      <c r="F87" s="143">
        <v>0.28175948300671838</v>
      </c>
      <c r="G87" s="143" t="s">
        <v>430</v>
      </c>
      <c r="H87" s="143" t="s">
        <v>430</v>
      </c>
      <c r="I87" s="143" t="s">
        <v>457</v>
      </c>
      <c r="J87" s="143" t="s">
        <v>457</v>
      </c>
      <c r="K87" s="143" t="s">
        <v>457</v>
      </c>
      <c r="L87" s="144"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60"/>
      <c r="AF87" s="145" t="s">
        <v>430</v>
      </c>
      <c r="AG87" s="145" t="s">
        <v>430</v>
      </c>
      <c r="AH87" s="145" t="s">
        <v>430</v>
      </c>
      <c r="AI87" s="145" t="s">
        <v>430</v>
      </c>
      <c r="AJ87" s="145" t="s">
        <v>430</v>
      </c>
      <c r="AK87" s="145">
        <v>0.90100000000000002</v>
      </c>
      <c r="AL87" s="146" t="s">
        <v>220</v>
      </c>
    </row>
    <row r="88" spans="1:38" s="2" customFormat="1" ht="26.25" customHeight="1" thickBot="1" x14ac:dyDescent="0.25">
      <c r="A88" s="70" t="s">
        <v>209</v>
      </c>
      <c r="B88" s="76" t="s">
        <v>223</v>
      </c>
      <c r="C88" s="80" t="s">
        <v>224</v>
      </c>
      <c r="D88" s="72"/>
      <c r="E88" s="143" t="s">
        <v>457</v>
      </c>
      <c r="F88" s="143">
        <v>3.0231237200000001</v>
      </c>
      <c r="G88" s="143" t="s">
        <v>457</v>
      </c>
      <c r="H88" s="143" t="s">
        <v>457</v>
      </c>
      <c r="I88" s="143" t="s">
        <v>457</v>
      </c>
      <c r="J88" s="143" t="s">
        <v>457</v>
      </c>
      <c r="K88" s="143" t="s">
        <v>457</v>
      </c>
      <c r="L88" s="144"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60"/>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4"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60"/>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0.7082398085302205</v>
      </c>
      <c r="G90" s="143" t="s">
        <v>430</v>
      </c>
      <c r="H90" s="143" t="s">
        <v>430</v>
      </c>
      <c r="I90" s="143">
        <v>1.38E-2</v>
      </c>
      <c r="J90" s="143">
        <v>2.07E-2</v>
      </c>
      <c r="K90" s="143">
        <v>2.5300000000000003E-2</v>
      </c>
      <c r="L90" s="144" t="s">
        <v>430</v>
      </c>
      <c r="M90" s="143" t="s">
        <v>430</v>
      </c>
      <c r="N90" s="143">
        <v>1.1968078357092035E-4</v>
      </c>
      <c r="O90" s="143">
        <v>1.5627757945613198E-2</v>
      </c>
      <c r="P90" s="143" t="s">
        <v>445</v>
      </c>
      <c r="Q90" s="143" t="s">
        <v>445</v>
      </c>
      <c r="R90" s="143">
        <v>6.9212983269929848E-2</v>
      </c>
      <c r="S90" s="143">
        <v>2.8045666816269605</v>
      </c>
      <c r="T90" s="143">
        <v>0.11495843939989911</v>
      </c>
      <c r="U90" s="143">
        <v>1.6365986669035493E-2</v>
      </c>
      <c r="V90" s="143">
        <v>1.6229002639647097</v>
      </c>
      <c r="W90" s="143" t="s">
        <v>430</v>
      </c>
      <c r="X90" s="143" t="s">
        <v>430</v>
      </c>
      <c r="Y90" s="143" t="s">
        <v>430</v>
      </c>
      <c r="Z90" s="143" t="s">
        <v>430</v>
      </c>
      <c r="AA90" s="143" t="s">
        <v>430</v>
      </c>
      <c r="AB90" s="143" t="s">
        <v>430</v>
      </c>
      <c r="AC90" s="143" t="s">
        <v>430</v>
      </c>
      <c r="AD90" s="143" t="s">
        <v>430</v>
      </c>
      <c r="AE90" s="60"/>
      <c r="AF90" s="145" t="s">
        <v>430</v>
      </c>
      <c r="AG90" s="145" t="s">
        <v>430</v>
      </c>
      <c r="AH90" s="145" t="s">
        <v>430</v>
      </c>
      <c r="AI90" s="145" t="s">
        <v>430</v>
      </c>
      <c r="AJ90" s="145" t="s">
        <v>430</v>
      </c>
      <c r="AK90" s="145">
        <v>23</v>
      </c>
      <c r="AL90" s="146" t="s">
        <v>447</v>
      </c>
    </row>
    <row r="91" spans="1:38" s="2" customFormat="1" ht="26.25" customHeight="1" thickBot="1" x14ac:dyDescent="0.25">
      <c r="A91" s="70" t="s">
        <v>209</v>
      </c>
      <c r="B91" s="74" t="s">
        <v>405</v>
      </c>
      <c r="C91" s="76" t="s">
        <v>229</v>
      </c>
      <c r="D91" s="72"/>
      <c r="E91" s="143">
        <v>1.35983359748168E-2</v>
      </c>
      <c r="F91" s="143">
        <v>3.6533249521999996E-2</v>
      </c>
      <c r="G91" s="143">
        <v>1.3462561594899686E-4</v>
      </c>
      <c r="H91" s="143">
        <v>3.1324997007500001E-2</v>
      </c>
      <c r="I91" s="143">
        <v>0.20611656763224862</v>
      </c>
      <c r="J91" s="143">
        <v>0.20825542096113367</v>
      </c>
      <c r="K91" s="143">
        <v>0.2086971891247279</v>
      </c>
      <c r="L91" s="144">
        <v>8.1520474140000007E-2</v>
      </c>
      <c r="M91" s="143">
        <v>0.41622411478746202</v>
      </c>
      <c r="N91" s="143">
        <v>3.4949166524507795E-2</v>
      </c>
      <c r="O91" s="143">
        <v>4.0826212537418714E-2</v>
      </c>
      <c r="P91" s="143">
        <v>2.5409470559910008E-6</v>
      </c>
      <c r="Q91" s="143">
        <v>5.9288764639790008E-5</v>
      </c>
      <c r="R91" s="143">
        <v>6.9541708900806322E-4</v>
      </c>
      <c r="S91" s="143">
        <v>6.0552877295614115E-2</v>
      </c>
      <c r="T91" s="143">
        <v>2.1717459090784739E-2</v>
      </c>
      <c r="U91" s="143" t="s">
        <v>457</v>
      </c>
      <c r="V91" s="143">
        <v>3.1970403351801055E-2</v>
      </c>
      <c r="W91" s="143">
        <v>7.5481920500000005E-4</v>
      </c>
      <c r="X91" s="143">
        <v>8.3784931755000007E-4</v>
      </c>
      <c r="Y91" s="143">
        <v>3.3966864224999998E-4</v>
      </c>
      <c r="Z91" s="143">
        <v>3.3966864224999998E-4</v>
      </c>
      <c r="AA91" s="143">
        <v>3.3966864224999998E-4</v>
      </c>
      <c r="AB91" s="143">
        <v>1.8568552442999999E-3</v>
      </c>
      <c r="AC91" s="143" t="s">
        <v>457</v>
      </c>
      <c r="AD91" s="143" t="s">
        <v>457</v>
      </c>
      <c r="AE91" s="60"/>
      <c r="AF91" s="145" t="s">
        <v>430</v>
      </c>
      <c r="AG91" s="145" t="s">
        <v>430</v>
      </c>
      <c r="AH91" s="145" t="s">
        <v>430</v>
      </c>
      <c r="AI91" s="145" t="s">
        <v>430</v>
      </c>
      <c r="AJ91" s="145" t="s">
        <v>430</v>
      </c>
      <c r="AK91" s="145">
        <v>7548.1920499999997</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4"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60"/>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9.7618877483372088</v>
      </c>
      <c r="G93" s="143" t="s">
        <v>430</v>
      </c>
      <c r="H93" s="143" t="s">
        <v>430</v>
      </c>
      <c r="I93" s="143" t="s">
        <v>445</v>
      </c>
      <c r="J93" s="143" t="s">
        <v>445</v>
      </c>
      <c r="K93" s="143" t="s">
        <v>445</v>
      </c>
      <c r="L93" s="144"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60"/>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4"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60"/>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4"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60"/>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4"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60"/>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4"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60"/>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4"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11.294622528493058</v>
      </c>
      <c r="AE98" s="60"/>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4.8394933817842704E-2</v>
      </c>
      <c r="F99" s="143">
        <v>8.9984748669892554</v>
      </c>
      <c r="G99" s="143" t="s">
        <v>430</v>
      </c>
      <c r="H99" s="143">
        <v>12.44795842060986</v>
      </c>
      <c r="I99" s="143">
        <v>0.17917683199962908</v>
      </c>
      <c r="J99" s="143">
        <v>0.27466063813379366</v>
      </c>
      <c r="K99" s="143">
        <v>0.60225138028167768</v>
      </c>
      <c r="L99" s="144"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60"/>
      <c r="AF99" s="145" t="s">
        <v>430</v>
      </c>
      <c r="AG99" s="145" t="s">
        <v>430</v>
      </c>
      <c r="AH99" s="145" t="s">
        <v>430</v>
      </c>
      <c r="AI99" s="145" t="s">
        <v>430</v>
      </c>
      <c r="AJ99" s="145" t="s">
        <v>430</v>
      </c>
      <c r="AK99" s="145">
        <v>1309.4000000000001</v>
      </c>
      <c r="AL99" s="146" t="s">
        <v>246</v>
      </c>
    </row>
    <row r="100" spans="1:38" s="2" customFormat="1" ht="26.25" customHeight="1" thickBot="1" x14ac:dyDescent="0.25">
      <c r="A100" s="70" t="s">
        <v>244</v>
      </c>
      <c r="B100" s="70" t="s">
        <v>247</v>
      </c>
      <c r="C100" s="71" t="s">
        <v>409</v>
      </c>
      <c r="D100" s="84"/>
      <c r="E100" s="143">
        <v>0.49875451156037454</v>
      </c>
      <c r="F100" s="143">
        <v>23.216846749137162</v>
      </c>
      <c r="G100" s="143" t="s">
        <v>430</v>
      </c>
      <c r="H100" s="143">
        <v>28.09800737492743</v>
      </c>
      <c r="I100" s="143">
        <v>0.28480563450717244</v>
      </c>
      <c r="J100" s="143">
        <v>0.42995101904217808</v>
      </c>
      <c r="K100" s="143">
        <v>0.9458577883568885</v>
      </c>
      <c r="L100" s="144"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60"/>
      <c r="AF100" s="145" t="s">
        <v>430</v>
      </c>
      <c r="AG100" s="145" t="s">
        <v>430</v>
      </c>
      <c r="AH100" s="145" t="s">
        <v>430</v>
      </c>
      <c r="AI100" s="145" t="s">
        <v>430</v>
      </c>
      <c r="AJ100" s="145" t="s">
        <v>430</v>
      </c>
      <c r="AK100" s="145">
        <v>5612.0499999999993</v>
      </c>
      <c r="AL100" s="146" t="s">
        <v>246</v>
      </c>
    </row>
    <row r="101" spans="1:38" s="2" customFormat="1" ht="26.25" customHeight="1" thickBot="1" x14ac:dyDescent="0.25">
      <c r="A101" s="70" t="s">
        <v>244</v>
      </c>
      <c r="B101" s="70" t="s">
        <v>248</v>
      </c>
      <c r="C101" s="71" t="s">
        <v>249</v>
      </c>
      <c r="D101" s="84"/>
      <c r="E101" s="143">
        <v>7.8805719140322819E-2</v>
      </c>
      <c r="F101" s="143">
        <v>0.63405502999080388</v>
      </c>
      <c r="G101" s="143" t="s">
        <v>430</v>
      </c>
      <c r="H101" s="143">
        <v>1.8271389940097447</v>
      </c>
      <c r="I101" s="143">
        <v>1.5408166886506853E-2</v>
      </c>
      <c r="J101" s="143">
        <v>4.6224500659520551E-2</v>
      </c>
      <c r="K101" s="143">
        <v>0.10785716820554797</v>
      </c>
      <c r="L101" s="144"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60"/>
      <c r="AF101" s="145" t="s">
        <v>430</v>
      </c>
      <c r="AG101" s="145" t="s">
        <v>430</v>
      </c>
      <c r="AH101" s="145" t="s">
        <v>430</v>
      </c>
      <c r="AI101" s="145" t="s">
        <v>430</v>
      </c>
      <c r="AJ101" s="145" t="s">
        <v>430</v>
      </c>
      <c r="AK101" s="145">
        <v>8483.6545000000006</v>
      </c>
      <c r="AL101" s="146" t="s">
        <v>246</v>
      </c>
    </row>
    <row r="102" spans="1:38" s="2" customFormat="1" ht="26.25" customHeight="1" thickBot="1" x14ac:dyDescent="0.25">
      <c r="A102" s="70" t="s">
        <v>244</v>
      </c>
      <c r="B102" s="70" t="s">
        <v>250</v>
      </c>
      <c r="C102" s="71" t="s">
        <v>387</v>
      </c>
      <c r="D102" s="84"/>
      <c r="E102" s="143">
        <v>2.0181274744E-3</v>
      </c>
      <c r="F102" s="143">
        <v>2.1462287434897203</v>
      </c>
      <c r="G102" s="143" t="s">
        <v>430</v>
      </c>
      <c r="H102" s="143">
        <v>4.1268833061616395</v>
      </c>
      <c r="I102" s="143">
        <v>7.0009999999999985E-3</v>
      </c>
      <c r="J102" s="143">
        <v>0.15685849999999998</v>
      </c>
      <c r="K102" s="143">
        <v>1.0592884999999999</v>
      </c>
      <c r="L102" s="144"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60"/>
      <c r="AF102" s="145" t="s">
        <v>430</v>
      </c>
      <c r="AG102" s="145" t="s">
        <v>430</v>
      </c>
      <c r="AH102" s="145" t="s">
        <v>430</v>
      </c>
      <c r="AI102" s="145" t="s">
        <v>430</v>
      </c>
      <c r="AJ102" s="145" t="s">
        <v>430</v>
      </c>
      <c r="AK102" s="145">
        <v>1324.6</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4"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2.4875598355146964E-3</v>
      </c>
      <c r="F104" s="143">
        <v>2.7639171675544146E-3</v>
      </c>
      <c r="G104" s="143" t="s">
        <v>430</v>
      </c>
      <c r="H104" s="143">
        <v>3.4042722728228912E-2</v>
      </c>
      <c r="I104" s="143">
        <v>3.769726684931506E-5</v>
      </c>
      <c r="J104" s="143">
        <v>1.1309180054794519E-4</v>
      </c>
      <c r="K104" s="143">
        <v>2.6388086794520548E-4</v>
      </c>
      <c r="L104" s="144"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60"/>
      <c r="AF104" s="145" t="s">
        <v>430</v>
      </c>
      <c r="AG104" s="145" t="s">
        <v>430</v>
      </c>
      <c r="AH104" s="145" t="s">
        <v>430</v>
      </c>
      <c r="AI104" s="145" t="s">
        <v>430</v>
      </c>
      <c r="AJ104" s="145" t="s">
        <v>430</v>
      </c>
      <c r="AK104" s="145">
        <v>17.399999999999999</v>
      </c>
      <c r="AL104" s="146" t="s">
        <v>246</v>
      </c>
    </row>
    <row r="105" spans="1:38" s="2" customFormat="1" ht="26.25" customHeight="1" thickBot="1" x14ac:dyDescent="0.25">
      <c r="A105" s="70" t="s">
        <v>244</v>
      </c>
      <c r="B105" s="70" t="s">
        <v>255</v>
      </c>
      <c r="C105" s="71" t="s">
        <v>256</v>
      </c>
      <c r="D105" s="84"/>
      <c r="E105" s="143">
        <v>2.3004375400425207E-2</v>
      </c>
      <c r="F105" s="143">
        <v>0.11632136848431104</v>
      </c>
      <c r="G105" s="143" t="s">
        <v>430</v>
      </c>
      <c r="H105" s="143">
        <v>0.53896321653630064</v>
      </c>
      <c r="I105" s="143">
        <v>4.3564931506849319E-3</v>
      </c>
      <c r="J105" s="143">
        <v>6.8459178082191782E-3</v>
      </c>
      <c r="K105" s="143">
        <v>1.493654794520548E-2</v>
      </c>
      <c r="L105" s="144"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60"/>
      <c r="AF105" s="145" t="s">
        <v>430</v>
      </c>
      <c r="AG105" s="145" t="s">
        <v>430</v>
      </c>
      <c r="AH105" s="145" t="s">
        <v>430</v>
      </c>
      <c r="AI105" s="145" t="s">
        <v>430</v>
      </c>
      <c r="AJ105" s="145" t="s">
        <v>430</v>
      </c>
      <c r="AK105" s="145">
        <v>63.1</v>
      </c>
      <c r="AL105" s="146" t="s">
        <v>246</v>
      </c>
    </row>
    <row r="106" spans="1:38" s="2" customFormat="1" ht="26.25" customHeight="1" thickBot="1" x14ac:dyDescent="0.25">
      <c r="A106" s="70" t="s">
        <v>244</v>
      </c>
      <c r="B106" s="70" t="s">
        <v>257</v>
      </c>
      <c r="C106" s="71" t="s">
        <v>258</v>
      </c>
      <c r="D106" s="84"/>
      <c r="E106" s="143">
        <v>1.8145649807999999E-3</v>
      </c>
      <c r="F106" s="143">
        <v>7.3382094770479385E-3</v>
      </c>
      <c r="G106" s="143" t="s">
        <v>430</v>
      </c>
      <c r="H106" s="143">
        <v>4.2512946413142842E-2</v>
      </c>
      <c r="I106" s="143">
        <v>3.5999999999999997E-4</v>
      </c>
      <c r="J106" s="143">
        <v>5.7599999999999991E-4</v>
      </c>
      <c r="K106" s="143">
        <v>1.224E-3</v>
      </c>
      <c r="L106" s="144"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5" t="s">
        <v>430</v>
      </c>
      <c r="AG106" s="145" t="s">
        <v>430</v>
      </c>
      <c r="AH106" s="145" t="s">
        <v>430</v>
      </c>
      <c r="AI106" s="145" t="s">
        <v>430</v>
      </c>
      <c r="AJ106" s="145" t="s">
        <v>430</v>
      </c>
      <c r="AK106" s="145">
        <v>7.3</v>
      </c>
      <c r="AL106" s="146" t="s">
        <v>246</v>
      </c>
    </row>
    <row r="107" spans="1:38" s="2" customFormat="1" ht="26.25" customHeight="1" thickBot="1" x14ac:dyDescent="0.25">
      <c r="A107" s="70" t="s">
        <v>244</v>
      </c>
      <c r="B107" s="70" t="s">
        <v>259</v>
      </c>
      <c r="C107" s="71" t="s">
        <v>380</v>
      </c>
      <c r="D107" s="84"/>
      <c r="E107" s="143">
        <v>1.9856167743386409E-2</v>
      </c>
      <c r="F107" s="143">
        <v>0.29699999999999999</v>
      </c>
      <c r="G107" s="143" t="s">
        <v>430</v>
      </c>
      <c r="H107" s="143">
        <v>0.61267324950871926</v>
      </c>
      <c r="I107" s="143">
        <v>5.4000000000000003E-3</v>
      </c>
      <c r="J107" s="143">
        <v>7.1999999999999995E-2</v>
      </c>
      <c r="K107" s="143">
        <v>0.34200000000000003</v>
      </c>
      <c r="L107" s="144"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60"/>
      <c r="AF107" s="145" t="s">
        <v>430</v>
      </c>
      <c r="AG107" s="145" t="s">
        <v>430</v>
      </c>
      <c r="AH107" s="145" t="s">
        <v>430</v>
      </c>
      <c r="AI107" s="145" t="s">
        <v>430</v>
      </c>
      <c r="AJ107" s="145" t="s">
        <v>430</v>
      </c>
      <c r="AK107" s="145">
        <v>1800</v>
      </c>
      <c r="AL107" s="146" t="s">
        <v>246</v>
      </c>
    </row>
    <row r="108" spans="1:38" s="2" customFormat="1" ht="26.25" customHeight="1" thickBot="1" x14ac:dyDescent="0.25">
      <c r="A108" s="70" t="s">
        <v>244</v>
      </c>
      <c r="B108" s="70" t="s">
        <v>260</v>
      </c>
      <c r="C108" s="71" t="s">
        <v>381</v>
      </c>
      <c r="D108" s="84"/>
      <c r="E108" s="143">
        <v>5.2291146468410168E-2</v>
      </c>
      <c r="F108" s="143">
        <v>0.96172931781818172</v>
      </c>
      <c r="G108" s="143" t="s">
        <v>430</v>
      </c>
      <c r="H108" s="143">
        <v>1.0800521580951101</v>
      </c>
      <c r="I108" s="143">
        <v>1.7809802181818182E-2</v>
      </c>
      <c r="J108" s="143">
        <v>0.17809802181818182</v>
      </c>
      <c r="K108" s="143">
        <v>0.35619604363636365</v>
      </c>
      <c r="L108" s="144"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60"/>
      <c r="AF108" s="145" t="s">
        <v>430</v>
      </c>
      <c r="AG108" s="145" t="s">
        <v>430</v>
      </c>
      <c r="AH108" s="145" t="s">
        <v>430</v>
      </c>
      <c r="AI108" s="145" t="s">
        <v>430</v>
      </c>
      <c r="AJ108" s="145" t="s">
        <v>430</v>
      </c>
      <c r="AK108" s="145">
        <v>8904.9010909090903</v>
      </c>
      <c r="AL108" s="146" t="s">
        <v>246</v>
      </c>
    </row>
    <row r="109" spans="1:38" s="2" customFormat="1" ht="26.25" customHeight="1" thickBot="1" x14ac:dyDescent="0.25">
      <c r="A109" s="70" t="s">
        <v>244</v>
      </c>
      <c r="B109" s="70" t="s">
        <v>261</v>
      </c>
      <c r="C109" s="71" t="s">
        <v>382</v>
      </c>
      <c r="D109" s="84"/>
      <c r="E109" s="143">
        <v>3.7505904783360008E-2</v>
      </c>
      <c r="F109" s="143">
        <v>0.79868604719999992</v>
      </c>
      <c r="G109" s="143" t="s">
        <v>430</v>
      </c>
      <c r="H109" s="143">
        <v>1.0790160299212803</v>
      </c>
      <c r="I109" s="143">
        <v>3.2666096000000006E-2</v>
      </c>
      <c r="J109" s="143">
        <v>0.17966352800000002</v>
      </c>
      <c r="K109" s="143">
        <v>0.17966352800000002</v>
      </c>
      <c r="L109" s="144"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60"/>
      <c r="AF109" s="145" t="s">
        <v>430</v>
      </c>
      <c r="AG109" s="145" t="s">
        <v>430</v>
      </c>
      <c r="AH109" s="145" t="s">
        <v>430</v>
      </c>
      <c r="AI109" s="145" t="s">
        <v>430</v>
      </c>
      <c r="AJ109" s="145" t="s">
        <v>430</v>
      </c>
      <c r="AK109" s="145">
        <v>1633.3048000000001</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4"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60"/>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1.3861915161188391E-2</v>
      </c>
      <c r="F111" s="143">
        <v>0.32079599999999997</v>
      </c>
      <c r="G111" s="143" t="s">
        <v>430</v>
      </c>
      <c r="H111" s="143">
        <v>0.3704070229895407</v>
      </c>
      <c r="I111" s="143">
        <v>6.5999999999999989E-4</v>
      </c>
      <c r="J111" s="143">
        <v>1.3199999999999998E-3</v>
      </c>
      <c r="K111" s="143">
        <v>2.9699999999999996E-3</v>
      </c>
      <c r="L111" s="144"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60"/>
      <c r="AF111" s="145" t="s">
        <v>430</v>
      </c>
      <c r="AG111" s="145" t="s">
        <v>430</v>
      </c>
      <c r="AH111" s="145" t="s">
        <v>430</v>
      </c>
      <c r="AI111" s="145" t="s">
        <v>430</v>
      </c>
      <c r="AJ111" s="145" t="s">
        <v>430</v>
      </c>
      <c r="AK111" s="145">
        <v>176.79999999999998</v>
      </c>
      <c r="AL111" s="146" t="s">
        <v>246</v>
      </c>
    </row>
    <row r="112" spans="1:38" s="2" customFormat="1" ht="26.25" customHeight="1" thickBot="1" x14ac:dyDescent="0.25">
      <c r="A112" s="70" t="s">
        <v>264</v>
      </c>
      <c r="B112" s="70" t="s">
        <v>265</v>
      </c>
      <c r="C112" s="71" t="s">
        <v>266</v>
      </c>
      <c r="D112" s="72"/>
      <c r="E112" s="143">
        <v>14.2405175231992</v>
      </c>
      <c r="F112" s="143" t="s">
        <v>430</v>
      </c>
      <c r="G112" s="143" t="s">
        <v>430</v>
      </c>
      <c r="H112" s="143">
        <v>13.745489844792838</v>
      </c>
      <c r="I112" s="143">
        <v>0.26650799999999997</v>
      </c>
      <c r="J112" s="143">
        <v>6.929208</v>
      </c>
      <c r="K112" s="143">
        <v>6.929208</v>
      </c>
      <c r="L112" s="144"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60"/>
      <c r="AF112" s="145" t="s">
        <v>430</v>
      </c>
      <c r="AG112" s="145" t="s">
        <v>430</v>
      </c>
      <c r="AH112" s="145" t="s">
        <v>430</v>
      </c>
      <c r="AI112" s="145" t="s">
        <v>430</v>
      </c>
      <c r="AJ112" s="145" t="s">
        <v>430</v>
      </c>
      <c r="AK112" s="145">
        <v>370121000</v>
      </c>
      <c r="AL112" s="146" t="s">
        <v>438</v>
      </c>
    </row>
    <row r="113" spans="1:38" s="2" customFormat="1" ht="26.25" customHeight="1" thickBot="1" x14ac:dyDescent="0.25">
      <c r="A113" s="70" t="s">
        <v>264</v>
      </c>
      <c r="B113" s="85" t="s">
        <v>267</v>
      </c>
      <c r="C113" s="86" t="s">
        <v>268</v>
      </c>
      <c r="D113" s="72"/>
      <c r="E113" s="143">
        <v>5.4429429166497361</v>
      </c>
      <c r="F113" s="143" t="s">
        <v>457</v>
      </c>
      <c r="G113" s="143" t="s">
        <v>430</v>
      </c>
      <c r="H113" s="143">
        <v>32.801927453996328</v>
      </c>
      <c r="I113" s="143" t="s">
        <v>457</v>
      </c>
      <c r="J113" s="143" t="s">
        <v>457</v>
      </c>
      <c r="K113" s="143" t="s">
        <v>457</v>
      </c>
      <c r="L113" s="144"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60"/>
      <c r="AF113" s="145" t="s">
        <v>430</v>
      </c>
      <c r="AG113" s="145" t="s">
        <v>430</v>
      </c>
      <c r="AH113" s="145" t="s">
        <v>430</v>
      </c>
      <c r="AI113" s="145" t="s">
        <v>430</v>
      </c>
      <c r="AJ113" s="145" t="s">
        <v>430</v>
      </c>
      <c r="AK113" s="145">
        <v>141465889.28186217</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4"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60"/>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4"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60"/>
      <c r="AF115" s="145" t="s">
        <v>430</v>
      </c>
      <c r="AG115" s="145" t="s">
        <v>430</v>
      </c>
      <c r="AH115" s="145" t="s">
        <v>430</v>
      </c>
      <c r="AI115" s="145" t="s">
        <v>430</v>
      </c>
      <c r="AJ115" s="145" t="s">
        <v>430</v>
      </c>
      <c r="AK115" s="145">
        <v>321533971.60846347</v>
      </c>
      <c r="AL115" s="146" t="s">
        <v>453</v>
      </c>
    </row>
    <row r="116" spans="1:38" s="2" customFormat="1" ht="26.25" customHeight="1" thickBot="1" x14ac:dyDescent="0.25">
      <c r="A116" s="70" t="s">
        <v>264</v>
      </c>
      <c r="B116" s="70" t="s">
        <v>272</v>
      </c>
      <c r="C116" s="76" t="s">
        <v>410</v>
      </c>
      <c r="D116" s="72"/>
      <c r="E116" s="143">
        <v>12.3711168968909</v>
      </c>
      <c r="F116" s="143" t="s">
        <v>457</v>
      </c>
      <c r="G116" s="143" t="s">
        <v>430</v>
      </c>
      <c r="H116" s="143">
        <v>14.110969009984606</v>
      </c>
      <c r="I116" s="143" t="s">
        <v>457</v>
      </c>
      <c r="J116" s="143" t="s">
        <v>457</v>
      </c>
      <c r="K116" s="143" t="s">
        <v>457</v>
      </c>
      <c r="L116" s="144"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60"/>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4"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60"/>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4"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60"/>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6.9781840000000001E-3</v>
      </c>
      <c r="J119" s="143">
        <v>5.5825472000000001E-2</v>
      </c>
      <c r="K119" s="143">
        <v>0.17445459999999999</v>
      </c>
      <c r="L119" s="144"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60"/>
      <c r="AF119" s="145" t="s">
        <v>430</v>
      </c>
      <c r="AG119" s="145" t="s">
        <v>430</v>
      </c>
      <c r="AH119" s="145" t="s">
        <v>430</v>
      </c>
      <c r="AI119" s="145" t="s">
        <v>430</v>
      </c>
      <c r="AJ119" s="145" t="s">
        <v>430</v>
      </c>
      <c r="AK119" s="145">
        <v>1744.546</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7.8583999999999998E-3</v>
      </c>
      <c r="J120" s="143">
        <v>4.9114999999999999E-2</v>
      </c>
      <c r="K120" s="143">
        <v>0.19646</v>
      </c>
      <c r="L120" s="144"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60"/>
      <c r="AF120" s="145" t="s">
        <v>430</v>
      </c>
      <c r="AG120" s="145" t="s">
        <v>430</v>
      </c>
      <c r="AH120" s="145" t="s">
        <v>430</v>
      </c>
      <c r="AI120" s="145" t="s">
        <v>430</v>
      </c>
      <c r="AJ120" s="145" t="s">
        <v>430</v>
      </c>
      <c r="AK120" s="145">
        <v>1964.6</v>
      </c>
      <c r="AL120" s="146" t="s">
        <v>450</v>
      </c>
    </row>
    <row r="121" spans="1:38" s="2" customFormat="1" ht="26.25" customHeight="1" thickBot="1" x14ac:dyDescent="0.25">
      <c r="A121" s="70" t="s">
        <v>264</v>
      </c>
      <c r="B121" s="70" t="s">
        <v>280</v>
      </c>
      <c r="C121" s="76" t="s">
        <v>281</v>
      </c>
      <c r="D121" s="73"/>
      <c r="E121" s="143" t="s">
        <v>457</v>
      </c>
      <c r="F121" s="143">
        <v>0.73781878142553103</v>
      </c>
      <c r="G121" s="143" t="s">
        <v>430</v>
      </c>
      <c r="H121" s="143" t="s">
        <v>457</v>
      </c>
      <c r="I121" s="143" t="s">
        <v>457</v>
      </c>
      <c r="J121" s="143" t="s">
        <v>457</v>
      </c>
      <c r="K121" s="143" t="s">
        <v>457</v>
      </c>
      <c r="L121" s="144"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60"/>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4"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7.1073989238708597</v>
      </c>
      <c r="AD122" s="143" t="s">
        <v>430</v>
      </c>
      <c r="AE122" s="60"/>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4"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60"/>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4"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60"/>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0.88501904443174462</v>
      </c>
      <c r="G125" s="143" t="s">
        <v>430</v>
      </c>
      <c r="H125" s="143" t="s">
        <v>430</v>
      </c>
      <c r="I125" s="143">
        <v>6.2987978809153655E-5</v>
      </c>
      <c r="J125" s="143">
        <v>4.1801113209711057E-4</v>
      </c>
      <c r="K125" s="143">
        <v>8.8374042995873164E-4</v>
      </c>
      <c r="L125" s="144" t="s">
        <v>457</v>
      </c>
      <c r="M125" s="143" t="s">
        <v>430</v>
      </c>
      <c r="N125" s="143" t="s">
        <v>430</v>
      </c>
      <c r="O125" s="143" t="s">
        <v>430</v>
      </c>
      <c r="P125" s="143">
        <v>2.6818441943120309E-2</v>
      </c>
      <c r="Q125" s="143" t="s">
        <v>430</v>
      </c>
      <c r="R125" s="143" t="s">
        <v>430</v>
      </c>
      <c r="S125" s="143" t="s">
        <v>430</v>
      </c>
      <c r="T125" s="143" t="s">
        <v>430</v>
      </c>
      <c r="U125" s="143" t="s">
        <v>430</v>
      </c>
      <c r="V125" s="143" t="s">
        <v>430</v>
      </c>
      <c r="W125" s="143">
        <v>0.10662745250865394</v>
      </c>
      <c r="X125" s="143" t="s">
        <v>430</v>
      </c>
      <c r="Y125" s="143" t="s">
        <v>430</v>
      </c>
      <c r="Z125" s="143" t="s">
        <v>430</v>
      </c>
      <c r="AA125" s="143" t="s">
        <v>430</v>
      </c>
      <c r="AB125" s="143" t="s">
        <v>430</v>
      </c>
      <c r="AC125" s="143" t="s">
        <v>430</v>
      </c>
      <c r="AD125" s="143">
        <v>8.9285107137361847E-2</v>
      </c>
      <c r="AE125" s="60"/>
      <c r="AF125" s="145" t="s">
        <v>430</v>
      </c>
      <c r="AG125" s="145" t="s">
        <v>430</v>
      </c>
      <c r="AH125" s="145" t="s">
        <v>430</v>
      </c>
      <c r="AI125" s="145" t="s">
        <v>430</v>
      </c>
      <c r="AJ125" s="145" t="s">
        <v>430</v>
      </c>
      <c r="AK125" s="145">
        <v>1862.1723225174765</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4"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60"/>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4"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60"/>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4"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60"/>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4">
        <v>3.7917600000000004E-6</v>
      </c>
      <c r="M129" s="143">
        <v>1.8958800000000002E-3</v>
      </c>
      <c r="N129" s="143">
        <v>3.5209200000000003E-2</v>
      </c>
      <c r="O129" s="143">
        <v>2.7084000000000001E-3</v>
      </c>
      <c r="P129" s="143">
        <v>1.516704E-3</v>
      </c>
      <c r="Q129" s="143">
        <v>0.55287098621683284</v>
      </c>
      <c r="R129" s="143">
        <v>0.53402305414293838</v>
      </c>
      <c r="S129" s="143">
        <v>0.29463340918231085</v>
      </c>
      <c r="T129" s="143">
        <v>3.79176E-4</v>
      </c>
      <c r="U129" s="143" t="s">
        <v>445</v>
      </c>
      <c r="V129" s="143" t="s">
        <v>457</v>
      </c>
      <c r="W129" s="143">
        <v>3.434975656666666E-2</v>
      </c>
      <c r="X129" s="143">
        <v>1.5127763109022551E-5</v>
      </c>
      <c r="Y129" s="143">
        <v>6.5553640139097723E-5</v>
      </c>
      <c r="Z129" s="143">
        <v>6.5553640139097723E-5</v>
      </c>
      <c r="AA129" s="143" t="s">
        <v>457</v>
      </c>
      <c r="AB129" s="143">
        <v>1.4623504338721801E-4</v>
      </c>
      <c r="AC129" s="143">
        <v>5.0425877030075159E-2</v>
      </c>
      <c r="AD129" s="143">
        <v>8.3797895999999997E-2</v>
      </c>
      <c r="AE129" s="60"/>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4"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60"/>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4">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1.1294915254237287E-5</v>
      </c>
      <c r="Y131" s="143">
        <v>5.0827118644067789E-5</v>
      </c>
      <c r="Z131" s="143">
        <v>5.0827118644067789E-5</v>
      </c>
      <c r="AA131" s="143" t="s">
        <v>457</v>
      </c>
      <c r="AB131" s="143">
        <v>1.1294915254237286E-4</v>
      </c>
      <c r="AC131" s="143">
        <v>8.0677966101694917E-3</v>
      </c>
      <c r="AD131" s="143">
        <v>1.2376E-2</v>
      </c>
      <c r="AE131" s="60"/>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4"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60"/>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4"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60"/>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4"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60"/>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4" t="s">
        <v>457</v>
      </c>
      <c r="M135" s="143" t="s">
        <v>457</v>
      </c>
      <c r="N135" s="143" t="s">
        <v>445</v>
      </c>
      <c r="O135" s="143" t="s">
        <v>445</v>
      </c>
      <c r="P135" s="143" t="s">
        <v>445</v>
      </c>
      <c r="Q135" s="143" t="s">
        <v>445</v>
      </c>
      <c r="R135" s="143" t="s">
        <v>445</v>
      </c>
      <c r="S135" s="143" t="s">
        <v>445</v>
      </c>
      <c r="T135" s="143" t="s">
        <v>445</v>
      </c>
      <c r="U135" s="143" t="s">
        <v>445</v>
      </c>
      <c r="V135" s="143" t="s">
        <v>445</v>
      </c>
      <c r="W135" s="143">
        <v>0.89839906987500007</v>
      </c>
      <c r="X135" s="143">
        <v>2.6802238917937501E-4</v>
      </c>
      <c r="Y135" s="143">
        <v>1.2128387443312502E-3</v>
      </c>
      <c r="Z135" s="143">
        <v>1.2128387443312502E-3</v>
      </c>
      <c r="AA135" s="143" t="s">
        <v>457</v>
      </c>
      <c r="AB135" s="143">
        <v>2.6936998778418755E-3</v>
      </c>
      <c r="AC135" s="143" t="s">
        <v>457</v>
      </c>
      <c r="AD135" s="143">
        <v>1.5272784187875001</v>
      </c>
      <c r="AE135" s="60"/>
      <c r="AF135" s="145" t="s">
        <v>430</v>
      </c>
      <c r="AG135" s="145" t="s">
        <v>430</v>
      </c>
      <c r="AH135" s="145" t="s">
        <v>430</v>
      </c>
      <c r="AI135" s="145" t="s">
        <v>430</v>
      </c>
      <c r="AJ135" s="145" t="s">
        <v>430</v>
      </c>
      <c r="AK135" s="145">
        <v>2.9946635662500003</v>
      </c>
      <c r="AL135" s="146" t="s">
        <v>454</v>
      </c>
    </row>
    <row r="136" spans="1:38" s="2" customFormat="1" ht="26.25" customHeight="1" thickBot="1" x14ac:dyDescent="0.25">
      <c r="A136" s="70" t="s">
        <v>289</v>
      </c>
      <c r="B136" s="70" t="s">
        <v>314</v>
      </c>
      <c r="C136" s="71" t="s">
        <v>315</v>
      </c>
      <c r="D136" s="72"/>
      <c r="E136" s="143" t="s">
        <v>430</v>
      </c>
      <c r="F136" s="143">
        <v>3.8687038553185805E-3</v>
      </c>
      <c r="G136" s="143" t="s">
        <v>430</v>
      </c>
      <c r="H136" s="143" t="s">
        <v>457</v>
      </c>
      <c r="I136" s="143" t="s">
        <v>457</v>
      </c>
      <c r="J136" s="143" t="s">
        <v>457</v>
      </c>
      <c r="K136" s="143" t="s">
        <v>457</v>
      </c>
      <c r="L136" s="144"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60"/>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4"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60"/>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4"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60"/>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4" t="s">
        <v>457</v>
      </c>
      <c r="M139" s="143" t="s">
        <v>457</v>
      </c>
      <c r="N139" s="143" t="s">
        <v>445</v>
      </c>
      <c r="O139" s="143" t="s">
        <v>445</v>
      </c>
      <c r="P139" s="143" t="s">
        <v>445</v>
      </c>
      <c r="Q139" s="143" t="s">
        <v>445</v>
      </c>
      <c r="R139" s="143" t="s">
        <v>445</v>
      </c>
      <c r="S139" s="143" t="s">
        <v>445</v>
      </c>
      <c r="T139" s="143" t="s">
        <v>445</v>
      </c>
      <c r="U139" s="143" t="s">
        <v>445</v>
      </c>
      <c r="V139" s="143" t="s">
        <v>445</v>
      </c>
      <c r="W139" s="143">
        <v>6.2148933995950326</v>
      </c>
      <c r="X139" s="143">
        <v>1.3264390401344415E-2</v>
      </c>
      <c r="Y139" s="143">
        <v>2.0063551714499101E-2</v>
      </c>
      <c r="Z139" s="143">
        <v>1.0940925486116663E-2</v>
      </c>
      <c r="AA139" s="143">
        <v>8.3503437163900246E-4</v>
      </c>
      <c r="AB139" s="143">
        <v>4.5103901973599182E-2</v>
      </c>
      <c r="AC139" s="143" t="s">
        <v>457</v>
      </c>
      <c r="AD139" s="143">
        <v>14.046238199048048</v>
      </c>
      <c r="AE139" s="60"/>
      <c r="AF139" s="145" t="s">
        <v>430</v>
      </c>
      <c r="AG139" s="145" t="s">
        <v>430</v>
      </c>
      <c r="AH139" s="145" t="s">
        <v>430</v>
      </c>
      <c r="AI139" s="145" t="s">
        <v>430</v>
      </c>
      <c r="AJ139" s="145" t="s">
        <v>430</v>
      </c>
      <c r="AK139" s="145">
        <v>1.9910000000000001</v>
      </c>
      <c r="AL139" s="146" t="s">
        <v>455</v>
      </c>
    </row>
    <row r="140" spans="1:38" s="2" customFormat="1" ht="26.25" customHeight="1" thickBot="1" x14ac:dyDescent="0.25">
      <c r="A140" s="70" t="s">
        <v>322</v>
      </c>
      <c r="B140" s="74" t="s">
        <v>323</v>
      </c>
      <c r="C140" s="71" t="s">
        <v>379</v>
      </c>
      <c r="D140" s="72"/>
      <c r="E140" s="143" t="s">
        <v>445</v>
      </c>
      <c r="F140" s="143" t="s">
        <v>445</v>
      </c>
      <c r="G140" s="26" t="s">
        <v>445</v>
      </c>
      <c r="H140" s="143" t="s">
        <v>445</v>
      </c>
      <c r="I140" s="143" t="s">
        <v>445</v>
      </c>
      <c r="J140" s="143" t="s">
        <v>445</v>
      </c>
      <c r="K140" s="143" t="s">
        <v>445</v>
      </c>
      <c r="L140" s="144"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60"/>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171.58269433718752</v>
      </c>
      <c r="F141" s="20">
        <f t="shared" ref="F141:AD141" si="0">SUM(F14:F140)</f>
        <v>141.85205012020518</v>
      </c>
      <c r="G141" s="20">
        <f t="shared" si="0"/>
        <v>183.19889597922361</v>
      </c>
      <c r="H141" s="20">
        <f t="shared" si="0"/>
        <v>111.34703390510539</v>
      </c>
      <c r="I141" s="20">
        <f t="shared" si="0"/>
        <v>31.767264286916703</v>
      </c>
      <c r="J141" s="20">
        <f t="shared" si="0"/>
        <v>46.861728283590082</v>
      </c>
      <c r="K141" s="20">
        <f t="shared" si="0"/>
        <v>84.045312174461614</v>
      </c>
      <c r="L141" s="20">
        <f t="shared" si="0"/>
        <v>4.0577445027474273</v>
      </c>
      <c r="M141" s="20">
        <f t="shared" si="0"/>
        <v>343.17189444603122</v>
      </c>
      <c r="N141" s="20">
        <f t="shared" si="0"/>
        <v>142.43258548215366</v>
      </c>
      <c r="O141" s="20">
        <f t="shared" si="0"/>
        <v>0.58456462152514033</v>
      </c>
      <c r="P141" s="20">
        <f t="shared" si="0"/>
        <v>0.81456663885642311</v>
      </c>
      <c r="Q141" s="20">
        <f t="shared" si="0"/>
        <v>1.6649535816080536</v>
      </c>
      <c r="R141" s="20">
        <f>SUM(R14:R140)</f>
        <v>4.3812054206890494</v>
      </c>
      <c r="S141" s="20">
        <f t="shared" si="0"/>
        <v>10.815995387994287</v>
      </c>
      <c r="T141" s="20">
        <f t="shared" si="0"/>
        <v>24.591087805685973</v>
      </c>
      <c r="U141" s="20">
        <f t="shared" si="0"/>
        <v>8.6121568996723887</v>
      </c>
      <c r="V141" s="20">
        <f t="shared" si="0"/>
        <v>51.139470007441822</v>
      </c>
      <c r="W141" s="20">
        <f t="shared" si="0"/>
        <v>58.429538739374721</v>
      </c>
      <c r="X141" s="20">
        <f t="shared" si="0"/>
        <v>13.319366411030421</v>
      </c>
      <c r="Y141" s="20">
        <f t="shared" si="0"/>
        <v>19.654416638408801</v>
      </c>
      <c r="Z141" s="20">
        <f t="shared" si="0"/>
        <v>7.5367242519316973</v>
      </c>
      <c r="AA141" s="20">
        <f t="shared" si="0"/>
        <v>6.4312329869577773</v>
      </c>
      <c r="AB141" s="20">
        <f t="shared" si="0"/>
        <v>46.941740288328695</v>
      </c>
      <c r="AC141" s="20">
        <f t="shared" si="0"/>
        <v>47.71457514492409</v>
      </c>
      <c r="AD141" s="20">
        <f t="shared" si="0"/>
        <v>37.46259630014751</v>
      </c>
      <c r="AE141" s="61"/>
      <c r="AF141" s="147">
        <v>183921.25863251445</v>
      </c>
      <c r="AG141" s="147">
        <v>143150.78422655712</v>
      </c>
      <c r="AH141" s="147">
        <v>61848.90641261806</v>
      </c>
      <c r="AI141" s="147">
        <v>2119.9657243340262</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42.00154467802907</v>
      </c>
      <c r="F143" s="12">
        <v>27.033498827823738</v>
      </c>
      <c r="G143" s="12">
        <v>2.6586407226405435</v>
      </c>
      <c r="H143" s="12">
        <v>3.7592467920631624E-2</v>
      </c>
      <c r="I143" s="12">
        <v>0.92566186249685956</v>
      </c>
      <c r="J143" s="12">
        <v>0.92566186249685933</v>
      </c>
      <c r="K143" s="12">
        <v>0.92566186249686</v>
      </c>
      <c r="L143" s="12">
        <v>0.49302733195952758</v>
      </c>
      <c r="M143" s="12">
        <v>244.13494624119471</v>
      </c>
      <c r="N143" s="12">
        <v>129.77264912492555</v>
      </c>
      <c r="O143" s="12">
        <v>1.9282895085727099E-4</v>
      </c>
      <c r="P143" s="12">
        <v>9.0401586605661464E-3</v>
      </c>
      <c r="Q143" s="12">
        <v>2.944602206721054E-4</v>
      </c>
      <c r="R143" s="12">
        <v>7.5191639969811094E-3</v>
      </c>
      <c r="S143" s="12">
        <v>5.2933247669629795E-3</v>
      </c>
      <c r="T143" s="12">
        <v>2.1392810190656343E-3</v>
      </c>
      <c r="U143" s="12">
        <v>2.0326253962966862E-4</v>
      </c>
      <c r="V143" s="12">
        <v>3.3851326702067253E-2</v>
      </c>
      <c r="W143" s="12">
        <v>0.78047750000000005</v>
      </c>
      <c r="X143" s="12">
        <v>1.52097131104E-2</v>
      </c>
      <c r="Y143" s="12">
        <v>2.2719541495300002E-2</v>
      </c>
      <c r="Z143" s="12">
        <v>1.1348859292500001E-2</v>
      </c>
      <c r="AA143" s="12">
        <v>2.3835602065300002E-2</v>
      </c>
      <c r="AB143" s="12">
        <v>7.3113715963499998E-2</v>
      </c>
      <c r="AC143" s="12">
        <v>5.3275220000000001E-4</v>
      </c>
      <c r="AD143" s="12">
        <v>1.33619E-4</v>
      </c>
      <c r="AE143" s="63"/>
      <c r="AF143" s="155">
        <v>50326.271280227767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4.6809501490616192</v>
      </c>
      <c r="F144" s="12">
        <v>1.2027887093999006</v>
      </c>
      <c r="G144" s="12">
        <v>0.85968477506774499</v>
      </c>
      <c r="H144" s="12">
        <v>3.6638730259859966E-3</v>
      </c>
      <c r="I144" s="12">
        <v>0.94716844769811326</v>
      </c>
      <c r="J144" s="12">
        <v>0.94716844769811337</v>
      </c>
      <c r="K144" s="12">
        <v>0.94716844769811337</v>
      </c>
      <c r="L144" s="12">
        <v>0.52050496065380047</v>
      </c>
      <c r="M144" s="12">
        <v>13.33341023906998</v>
      </c>
      <c r="N144" s="12">
        <v>5.0881117577011548</v>
      </c>
      <c r="O144" s="12">
        <v>1.7003363694763206E-5</v>
      </c>
      <c r="P144" s="12">
        <v>1.3554062654723001E-3</v>
      </c>
      <c r="Q144" s="12">
        <v>3.0431125100145616E-5</v>
      </c>
      <c r="R144" s="12">
        <v>1.9001299939512646E-3</v>
      </c>
      <c r="S144" s="12">
        <v>1.2840482422463199E-3</v>
      </c>
      <c r="T144" s="12">
        <v>1.2164748911976473E-4</v>
      </c>
      <c r="U144" s="12">
        <v>2.685552281076482E-5</v>
      </c>
      <c r="V144" s="12">
        <v>4.7267260372562429E-3</v>
      </c>
      <c r="W144" s="12">
        <v>0.18374669999999999</v>
      </c>
      <c r="X144" s="12">
        <v>5.0574760345999999E-3</v>
      </c>
      <c r="Y144" s="12">
        <v>5.8181049499000008E-3</v>
      </c>
      <c r="Z144" s="12">
        <v>4.3934757414999994E-3</v>
      </c>
      <c r="AA144" s="12">
        <v>4.9647958695999998E-3</v>
      </c>
      <c r="AB144" s="12">
        <v>2.02338525956E-2</v>
      </c>
      <c r="AC144" s="12">
        <v>1.80137E-5</v>
      </c>
      <c r="AD144" s="12">
        <v>1.8837900000000001E-5</v>
      </c>
      <c r="AE144" s="63"/>
      <c r="AF144" s="155">
        <v>10137.952374990051</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15.138438350567013</v>
      </c>
      <c r="F145" s="12">
        <v>1.1998253016866169</v>
      </c>
      <c r="G145" s="12">
        <v>1.3806513989329934</v>
      </c>
      <c r="H145" s="12">
        <v>5.7065874971505073E-3</v>
      </c>
      <c r="I145" s="12">
        <v>0.56275229897756218</v>
      </c>
      <c r="J145" s="12">
        <v>0.56275229897756229</v>
      </c>
      <c r="K145" s="12">
        <v>0.56275229897756218</v>
      </c>
      <c r="L145" s="12">
        <v>0.28137614948878115</v>
      </c>
      <c r="M145" s="12">
        <v>3.6694418260576023</v>
      </c>
      <c r="N145" s="12">
        <v>0.21714585642647755</v>
      </c>
      <c r="O145" s="12">
        <v>1.752497947493413E-5</v>
      </c>
      <c r="P145" s="12">
        <v>1.8385880394664667E-3</v>
      </c>
      <c r="Q145" s="12">
        <v>3.4897480670855855E-5</v>
      </c>
      <c r="R145" s="12">
        <v>2.9370100274523649E-3</v>
      </c>
      <c r="S145" s="12">
        <v>1.9699441350832197E-3</v>
      </c>
      <c r="T145" s="12">
        <v>7.2387092084922678E-5</v>
      </c>
      <c r="U145" s="12">
        <v>3.4745002391843444E-5</v>
      </c>
      <c r="V145" s="12">
        <v>6.249526082161447E-3</v>
      </c>
      <c r="W145" s="12">
        <v>0.1241778</v>
      </c>
      <c r="X145" s="12">
        <v>1.7739693887000002E-3</v>
      </c>
      <c r="Y145" s="12">
        <v>1.0742370187500001E-2</v>
      </c>
      <c r="Z145" s="12">
        <v>1.20038595307E-2</v>
      </c>
      <c r="AA145" s="12">
        <v>2.7595079380000002E-3</v>
      </c>
      <c r="AB145" s="12">
        <v>2.7279707044900001E-2</v>
      </c>
      <c r="AC145" s="12">
        <v>2.1484700000000001E-5</v>
      </c>
      <c r="AD145" s="12">
        <v>2.1484700000000001E-5</v>
      </c>
      <c r="AE145" s="63"/>
      <c r="AF145" s="155">
        <v>14983.417835189604</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2.5898344529744575E-2</v>
      </c>
      <c r="F146" s="12">
        <v>0.18311404176183385</v>
      </c>
      <c r="G146" s="12">
        <v>5.3682442434842097E-3</v>
      </c>
      <c r="H146" s="12">
        <v>1.5185497727335202E-4</v>
      </c>
      <c r="I146" s="12">
        <v>3.6794515178591031E-3</v>
      </c>
      <c r="J146" s="12">
        <v>3.6794515178591031E-3</v>
      </c>
      <c r="K146" s="12">
        <v>3.6794515178591031E-3</v>
      </c>
      <c r="L146" s="12">
        <v>4.7225208999706762E-4</v>
      </c>
      <c r="M146" s="12">
        <v>1.5166932028936064</v>
      </c>
      <c r="N146" s="12">
        <v>0.38194575566176131</v>
      </c>
      <c r="O146" s="12">
        <v>4.7788103187405219E-5</v>
      </c>
      <c r="P146" s="12">
        <v>2.3351862459156312E-5</v>
      </c>
      <c r="Q146" s="12">
        <v>8.0523663652263145E-7</v>
      </c>
      <c r="R146" s="12">
        <v>2.1586272205353015E-4</v>
      </c>
      <c r="S146" s="12">
        <v>8.073809882367616E-3</v>
      </c>
      <c r="T146" s="12">
        <v>3.3662156854533169E-4</v>
      </c>
      <c r="U146" s="12">
        <v>4.7580860736690054E-5</v>
      </c>
      <c r="V146" s="12">
        <v>4.7536035956157732E-3</v>
      </c>
      <c r="W146" s="12">
        <v>2.2247999999999999E-3</v>
      </c>
      <c r="X146" s="12">
        <v>3.3902404E-5</v>
      </c>
      <c r="Y146" s="12">
        <v>6.2154407300000003E-5</v>
      </c>
      <c r="Z146" s="12">
        <v>2.1189002599999998E-5</v>
      </c>
      <c r="AA146" s="12">
        <v>7.2748908500000004E-5</v>
      </c>
      <c r="AB146" s="12">
        <v>1.8999472240000001E-4</v>
      </c>
      <c r="AC146" s="12">
        <v>2.2249000000000001E-6</v>
      </c>
      <c r="AD146" s="12">
        <v>2.2249000000000001E-6</v>
      </c>
      <c r="AE146" s="63"/>
      <c r="AF146" s="155">
        <v>120.66342138860134</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6.5131401688973858</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0.25316271991807016</v>
      </c>
      <c r="J148" s="12">
        <v>0.47042350329664312</v>
      </c>
      <c r="K148" s="12">
        <v>0.62363127507713079</v>
      </c>
      <c r="L148" s="12">
        <v>0.11169236136631408</v>
      </c>
      <c r="M148" s="12" t="s">
        <v>430</v>
      </c>
      <c r="N148" s="12">
        <v>0.62715363623385034</v>
      </c>
      <c r="O148" s="12">
        <v>2.9436979266047976E-3</v>
      </c>
      <c r="P148" s="12">
        <v>2.0133475754139172E-6</v>
      </c>
      <c r="Q148" s="12">
        <v>2.0133475754139158E-12</v>
      </c>
      <c r="R148" s="12">
        <v>0.23197686489440916</v>
      </c>
      <c r="S148" s="12">
        <v>5.0757808906752446</v>
      </c>
      <c r="T148" s="12">
        <v>3.6951166936947354E-2</v>
      </c>
      <c r="U148" s="12">
        <v>5.0865373344631112E-3</v>
      </c>
      <c r="V148" s="12">
        <v>2.0133475754139161</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26151.807724768049</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0.13935277918695366</v>
      </c>
      <c r="J149" s="12">
        <v>0.2559048747812373</v>
      </c>
      <c r="K149" s="12">
        <v>0.5118097495624746</v>
      </c>
      <c r="L149" s="12">
        <v>3.3555258650943713E-2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26151.807724768049</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176.88999674032542</v>
      </c>
      <c r="F152" s="14">
        <f t="shared" ref="F152:AD152" si="1">F141 + F151 + IF(AND(OR($B$4="AT",$B$4="BE",$B$4="CH",$B$4="GB",$B$4="IE",$B$4="LT",$B$4="LU",$B$4="NL"),SUM(F143:F149)&gt;0),SUM(F143:F149)-SUM(F27:F33),0)</f>
        <v>144.0445506076592</v>
      </c>
      <c r="G152" s="14">
        <f t="shared" si="1"/>
        <v>183.74072369071231</v>
      </c>
      <c r="H152" s="14">
        <f t="shared" si="1"/>
        <v>111.35082144304262</v>
      </c>
      <c r="I152" s="14">
        <f t="shared" si="1"/>
        <v>32.153551232403025</v>
      </c>
      <c r="J152" s="14">
        <f t="shared" si="1"/>
        <v>47.281153801453407</v>
      </c>
      <c r="K152" s="14">
        <f t="shared" si="1"/>
        <v>84.504786290502395</v>
      </c>
      <c r="L152" s="14">
        <f t="shared" si="1"/>
        <v>4.2592391127140612</v>
      </c>
      <c r="M152" s="14">
        <f t="shared" si="1"/>
        <v>359.02543545599713</v>
      </c>
      <c r="N152" s="14">
        <f t="shared" si="1"/>
        <v>150.27678791348782</v>
      </c>
      <c r="O152" s="14">
        <f t="shared" si="1"/>
        <v>0.5848757869886495</v>
      </c>
      <c r="P152" s="14">
        <f t="shared" si="1"/>
        <v>0.81561739425555557</v>
      </c>
      <c r="Q152" s="14">
        <f t="shared" si="1"/>
        <v>1.6649807975627646</v>
      </c>
      <c r="R152" s="14">
        <f t="shared" si="1"/>
        <v>4.4058806952385652</v>
      </c>
      <c r="S152" s="14">
        <f t="shared" si="1"/>
        <v>11.329714644629558</v>
      </c>
      <c r="T152" s="14">
        <f t="shared" si="1"/>
        <v>24.594952889710687</v>
      </c>
      <c r="U152" s="14">
        <f t="shared" si="1"/>
        <v>8.6126730452407756</v>
      </c>
      <c r="V152" s="14">
        <f t="shared" si="1"/>
        <v>51.338640919648405</v>
      </c>
      <c r="W152" s="14">
        <f t="shared" si="1"/>
        <v>58.539418039374723</v>
      </c>
      <c r="X152" s="14">
        <f t="shared" si="1"/>
        <v>13.32183551980372</v>
      </c>
      <c r="Y152" s="14">
        <f t="shared" si="1"/>
        <v>19.658777477894102</v>
      </c>
      <c r="Z152" s="14">
        <f t="shared" si="1"/>
        <v>7.5402759074850971</v>
      </c>
      <c r="AA152" s="14">
        <f t="shared" si="1"/>
        <v>6.4342637885308775</v>
      </c>
      <c r="AB152" s="14">
        <f t="shared" si="1"/>
        <v>46.955152693713792</v>
      </c>
      <c r="AC152" s="14">
        <f t="shared" si="1"/>
        <v>47.714610678224091</v>
      </c>
      <c r="AD152" s="14">
        <f t="shared" si="1"/>
        <v>37.462611270847511</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176.88999674032542</v>
      </c>
      <c r="F154" s="14">
        <f>F141 + F153 - IF(OR($B$6=2005,$B$6&gt;=2020),SUM(F99:F122),0) + IF(AND(OR($B$4="AT",$B$4="BE",$B$4="CH",$B$4="GB",$B$4="IE",$B$4="LT",$B$4="LU",$B$4="NL"),SUM(F143:F149)&gt;0),SUM(F143:F149)-SUM(F27:F33),0)</f>
        <v>144.0445506076592</v>
      </c>
      <c r="G154" s="14">
        <f>G141 + G153 + IF(AND(OR($B$4="AT",$B$4="BE",$B$4="CH",$B$4="GB",$B$4="IE",$B$4="LT",$B$4="LU",$B$4="NL"),SUM(G143:G149)&gt;0),SUM(G143:G149)-SUM(G27:G33),0)</f>
        <v>183.74072369071231</v>
      </c>
      <c r="H154" s="14">
        <f t="shared" ref="H154:AD154" si="2">H141 + H153 + IF(AND(OR($B$4="AT",$B$4="BE",$B$4="CH",$B$4="GB",$B$4="IE",$B$4="LT",$B$4="LU",$B$4="NL"),SUM(H143:H149)&gt;0),SUM(H143:H149)-SUM(H27:H33),0)</f>
        <v>111.35082144304262</v>
      </c>
      <c r="I154" s="14">
        <f t="shared" si="2"/>
        <v>32.153551232403025</v>
      </c>
      <c r="J154" s="14">
        <f t="shared" si="2"/>
        <v>47.281153801453407</v>
      </c>
      <c r="K154" s="14">
        <f t="shared" si="2"/>
        <v>84.504786290502395</v>
      </c>
      <c r="L154" s="14">
        <f t="shared" si="2"/>
        <v>4.2592391127140612</v>
      </c>
      <c r="M154" s="14">
        <f t="shared" si="2"/>
        <v>359.02543545599713</v>
      </c>
      <c r="N154" s="14">
        <f t="shared" si="2"/>
        <v>150.27678791348782</v>
      </c>
      <c r="O154" s="14">
        <f t="shared" si="2"/>
        <v>0.5848757869886495</v>
      </c>
      <c r="P154" s="14">
        <f t="shared" si="2"/>
        <v>0.81561739425555557</v>
      </c>
      <c r="Q154" s="14">
        <f t="shared" si="2"/>
        <v>1.6649807975627646</v>
      </c>
      <c r="R154" s="14">
        <f t="shared" si="2"/>
        <v>4.4058806952385652</v>
      </c>
      <c r="S154" s="14">
        <f t="shared" si="2"/>
        <v>11.329714644629558</v>
      </c>
      <c r="T154" s="14">
        <f t="shared" si="2"/>
        <v>24.594952889710687</v>
      </c>
      <c r="U154" s="14">
        <f t="shared" si="2"/>
        <v>8.6126730452407756</v>
      </c>
      <c r="V154" s="14">
        <f t="shared" si="2"/>
        <v>51.338640919648405</v>
      </c>
      <c r="W154" s="14">
        <f t="shared" si="2"/>
        <v>58.539418039374723</v>
      </c>
      <c r="X154" s="14">
        <f t="shared" si="2"/>
        <v>13.32183551980372</v>
      </c>
      <c r="Y154" s="14">
        <f t="shared" si="2"/>
        <v>19.658777477894102</v>
      </c>
      <c r="Z154" s="14">
        <f t="shared" si="2"/>
        <v>7.5402759074850971</v>
      </c>
      <c r="AA154" s="14">
        <f t="shared" si="2"/>
        <v>6.4342637885308775</v>
      </c>
      <c r="AB154" s="14">
        <f t="shared" si="2"/>
        <v>46.955152693713792</v>
      </c>
      <c r="AC154" s="14">
        <f t="shared" si="2"/>
        <v>47.714610678224091</v>
      </c>
      <c r="AD154" s="14">
        <f t="shared" si="2"/>
        <v>37.462611270847511</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3.5680647773264003</v>
      </c>
      <c r="F157" s="150">
        <v>0.12079594354516308</v>
      </c>
      <c r="G157" s="150">
        <v>0.22121790003520711</v>
      </c>
      <c r="H157" s="150" t="s">
        <v>457</v>
      </c>
      <c r="I157" s="150">
        <v>4.5063897281450743E-2</v>
      </c>
      <c r="J157" s="150">
        <v>4.5063897281450743E-2</v>
      </c>
      <c r="K157" s="150">
        <v>4.5063897281450743E-2</v>
      </c>
      <c r="L157" s="150">
        <v>2.1630670695096357E-2</v>
      </c>
      <c r="M157" s="150">
        <v>0.97063163225067162</v>
      </c>
      <c r="N157" s="150">
        <v>9.2910604172901528E-4</v>
      </c>
      <c r="O157" s="150">
        <v>6.9682953129676151E-5</v>
      </c>
      <c r="P157" s="150">
        <v>1.3936590625935228E-3</v>
      </c>
      <c r="Q157" s="150">
        <v>3.484147656483807E-4</v>
      </c>
      <c r="R157" s="150">
        <v>2.3227651043225385E-3</v>
      </c>
      <c r="S157" s="150">
        <v>2.5550416147547923E-3</v>
      </c>
      <c r="T157" s="150">
        <v>9.2910604172901531E-5</v>
      </c>
      <c r="U157" s="150">
        <v>1.2775208073773961E-3</v>
      </c>
      <c r="V157" s="150">
        <v>0.33680094012676803</v>
      </c>
      <c r="W157" s="150" t="s">
        <v>457</v>
      </c>
      <c r="X157" s="150" t="s">
        <v>457</v>
      </c>
      <c r="Y157" s="150" t="s">
        <v>457</v>
      </c>
      <c r="Z157" s="150" t="s">
        <v>457</v>
      </c>
      <c r="AA157" s="150" t="s">
        <v>457</v>
      </c>
      <c r="AB157" s="150" t="s">
        <v>457</v>
      </c>
      <c r="AC157" s="150" t="s">
        <v>457</v>
      </c>
      <c r="AD157" s="150" t="s">
        <v>457</v>
      </c>
      <c r="AE157" s="151"/>
      <c r="AF157" s="152">
        <v>11613.825521612691</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0.1439535295541505</v>
      </c>
      <c r="F158" s="150">
        <v>3.5526377105657104E-3</v>
      </c>
      <c r="G158" s="150">
        <v>7.1633975489701551E-3</v>
      </c>
      <c r="H158" s="150" t="s">
        <v>457</v>
      </c>
      <c r="I158" s="150">
        <v>7.6952029846447784E-4</v>
      </c>
      <c r="J158" s="150">
        <v>7.6952029846447784E-4</v>
      </c>
      <c r="K158" s="150">
        <v>7.6952029846447784E-4</v>
      </c>
      <c r="L158" s="150">
        <v>3.6936974326294938E-4</v>
      </c>
      <c r="M158" s="150">
        <v>5.0004896286582216E-2</v>
      </c>
      <c r="N158" s="150">
        <v>3.0109757996581056E-5</v>
      </c>
      <c r="O158" s="150">
        <v>2.2582318497435794E-6</v>
      </c>
      <c r="P158" s="150">
        <v>4.516463699487158E-5</v>
      </c>
      <c r="Q158" s="150">
        <v>1.1291159248717895E-5</v>
      </c>
      <c r="R158" s="150">
        <v>7.5274394991452643E-5</v>
      </c>
      <c r="S158" s="150">
        <v>8.2801834490597916E-5</v>
      </c>
      <c r="T158" s="150">
        <v>3.0109757996581057E-6</v>
      </c>
      <c r="U158" s="150">
        <v>4.1400917245298958E-5</v>
      </c>
      <c r="V158" s="150">
        <v>1.0914787273760633E-2</v>
      </c>
      <c r="W158" s="150" t="s">
        <v>457</v>
      </c>
      <c r="X158" s="150" t="s">
        <v>457</v>
      </c>
      <c r="Y158" s="150" t="s">
        <v>457</v>
      </c>
      <c r="Z158" s="150" t="s">
        <v>457</v>
      </c>
      <c r="AA158" s="150" t="s">
        <v>457</v>
      </c>
      <c r="AB158" s="150" t="s">
        <v>457</v>
      </c>
      <c r="AC158" s="150" t="s">
        <v>457</v>
      </c>
      <c r="AD158" s="150" t="s">
        <v>457</v>
      </c>
      <c r="AE158" s="151"/>
      <c r="AF158" s="154">
        <v>376.37197495726321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2.6865999999999999</v>
      </c>
      <c r="F159" s="150">
        <v>9.2999999999999999E-2</v>
      </c>
      <c r="G159" s="150">
        <v>1.2966242179282561</v>
      </c>
      <c r="H159" s="150" t="s">
        <v>457</v>
      </c>
      <c r="I159" s="150">
        <v>0.14000000000000001</v>
      </c>
      <c r="J159" s="150">
        <v>0.15440000000000001</v>
      </c>
      <c r="K159" s="150">
        <v>0.15440000000000001</v>
      </c>
      <c r="L159" s="150">
        <v>2.1947999999999999E-2</v>
      </c>
      <c r="M159" s="150">
        <v>0.25160000000000005</v>
      </c>
      <c r="N159" s="150">
        <v>6.926196800000008E-3</v>
      </c>
      <c r="O159" s="150">
        <v>1.1562094565333331E-2</v>
      </c>
      <c r="P159" s="150">
        <v>7.5519272000000007E-4</v>
      </c>
      <c r="Q159" s="150">
        <v>6.926196800000008E-3</v>
      </c>
      <c r="R159" s="150">
        <v>1.2762852133333339E-2</v>
      </c>
      <c r="S159" s="150">
        <v>1.8825691733333337E-2</v>
      </c>
      <c r="T159" s="150">
        <v>0.72972044533333436</v>
      </c>
      <c r="U159" s="150">
        <v>1.1140114179999999E-2</v>
      </c>
      <c r="V159" s="150">
        <v>2.9840747555555647E-2</v>
      </c>
      <c r="W159" s="150">
        <v>1.1900000000000001E-2</v>
      </c>
      <c r="X159" s="150" t="s">
        <v>457</v>
      </c>
      <c r="Y159" s="150" t="s">
        <v>457</v>
      </c>
      <c r="Z159" s="150" t="s">
        <v>457</v>
      </c>
      <c r="AA159" s="150" t="s">
        <v>457</v>
      </c>
      <c r="AB159" s="150" t="s">
        <v>457</v>
      </c>
      <c r="AC159" s="150" t="s">
        <v>457</v>
      </c>
      <c r="AD159" s="150">
        <v>1.2817085065114989E-2</v>
      </c>
      <c r="AE159" s="151"/>
      <c r="AF159" s="154">
        <v>1426.8865608000001</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0.23703837240263129</v>
      </c>
      <c r="X163" s="25">
        <v>1.7066762812989453</v>
      </c>
      <c r="Y163" s="25">
        <v>1.1140803502923673</v>
      </c>
      <c r="Z163" s="25">
        <v>0.54518825652605196</v>
      </c>
      <c r="AA163" s="25">
        <v>0.64000360548710455</v>
      </c>
      <c r="AB163" s="25">
        <v>4.0059484936044694</v>
      </c>
      <c r="AC163" s="25" t="s">
        <v>457</v>
      </c>
      <c r="AD163" s="25">
        <v>6.8741127996763074E-2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121B-92E0-450F-A012-723685A46524}">
  <dimension ref="A1:AL170"/>
  <sheetViews>
    <sheetView tabSelected="1" zoomScale="80" zoomScaleNormal="80" workbookViewId="0">
      <pane xSplit="4" ySplit="13" topLeftCell="E138" activePane="bottomRight" state="frozen"/>
      <selection pane="topRight" activeCell="E1" sqref="E1"/>
      <selection pane="bottomLeft" activeCell="A14" sqref="A14"/>
      <selection pane="bottomRight" activeCell="K150" sqref="K150"/>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1406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2018</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6.7376102471207284</v>
      </c>
      <c r="F14" s="143">
        <v>0.29453361903851605</v>
      </c>
      <c r="G14" s="143">
        <v>2.83948329</v>
      </c>
      <c r="H14" s="143" t="s">
        <v>457</v>
      </c>
      <c r="I14" s="143">
        <v>0.28236461339769336</v>
      </c>
      <c r="J14" s="143">
        <v>0.43749869945425324</v>
      </c>
      <c r="K14" s="143">
        <v>0.54332024996794603</v>
      </c>
      <c r="L14" s="143">
        <v>5.9645773753987568E-3</v>
      </c>
      <c r="M14" s="143">
        <v>10.418006253852615</v>
      </c>
      <c r="N14" s="143">
        <v>0.34653420880427277</v>
      </c>
      <c r="O14" s="143">
        <v>4.1816794733905406E-2</v>
      </c>
      <c r="P14" s="143">
        <v>6.8384737166251722E-2</v>
      </c>
      <c r="Q14" s="143">
        <v>0.31369866571829469</v>
      </c>
      <c r="R14" s="143">
        <v>0.19692678657101895</v>
      </c>
      <c r="S14" s="143">
        <v>0.33014086006627857</v>
      </c>
      <c r="T14" s="143">
        <v>0.49062512162091149</v>
      </c>
      <c r="U14" s="143">
        <v>0.9356422990592338</v>
      </c>
      <c r="V14" s="143">
        <v>0.87640329482835222</v>
      </c>
      <c r="W14" s="143">
        <v>0.25630483961838463</v>
      </c>
      <c r="X14" s="143">
        <v>8.7922337074344893E-5</v>
      </c>
      <c r="Y14" s="143">
        <v>1.6254836768738385E-3</v>
      </c>
      <c r="Z14" s="143">
        <v>1.2882273009221579E-3</v>
      </c>
      <c r="AA14" s="143">
        <v>1.4299958223929819E-4</v>
      </c>
      <c r="AB14" s="143">
        <v>3.1446328971096392E-3</v>
      </c>
      <c r="AC14" s="143">
        <v>0.31399741927953273</v>
      </c>
      <c r="AD14" s="143">
        <v>1.3906452946006834E-4</v>
      </c>
      <c r="AE14" s="149"/>
      <c r="AF14" s="145">
        <v>1427.4806427865396</v>
      </c>
      <c r="AG14" s="145">
        <v>40015.669841634415</v>
      </c>
      <c r="AH14" s="145">
        <v>92994.48885459431</v>
      </c>
      <c r="AI14" s="145">
        <v>7145.2349298688359</v>
      </c>
      <c r="AJ14" s="145">
        <v>3089.0519999999997</v>
      </c>
      <c r="AK14" s="145" t="s">
        <v>430</v>
      </c>
      <c r="AL14" s="146" t="s">
        <v>50</v>
      </c>
    </row>
    <row r="15" spans="1:38" s="1" customFormat="1" ht="26.25" customHeight="1" thickBot="1" x14ac:dyDescent="0.25">
      <c r="A15" s="70" t="s">
        <v>54</v>
      </c>
      <c r="B15" s="70" t="s">
        <v>55</v>
      </c>
      <c r="C15" s="71" t="s">
        <v>56</v>
      </c>
      <c r="D15" s="72"/>
      <c r="E15" s="143">
        <v>0.32882972999999999</v>
      </c>
      <c r="F15" s="143">
        <v>1.4269372100876851E-2</v>
      </c>
      <c r="G15" s="143">
        <v>3.2811239999999998E-2</v>
      </c>
      <c r="H15" s="143" t="s">
        <v>457</v>
      </c>
      <c r="I15" s="143">
        <v>4.9958464673311095E-3</v>
      </c>
      <c r="J15" s="143">
        <v>5.3006471219792951E-3</v>
      </c>
      <c r="K15" s="143">
        <v>5.7083903594112185E-3</v>
      </c>
      <c r="L15" s="143">
        <v>7.8350441700566966E-4</v>
      </c>
      <c r="M15" s="143">
        <v>1.0315670000000001E-2</v>
      </c>
      <c r="N15" s="143">
        <v>7.2574069682916987E-3</v>
      </c>
      <c r="O15" s="143">
        <v>2.8573996242116997E-3</v>
      </c>
      <c r="P15" s="143">
        <v>6.6832184674478533E-4</v>
      </c>
      <c r="Q15" s="143">
        <v>1.881163812460064E-3</v>
      </c>
      <c r="R15" s="143">
        <v>1.0493562180987412E-2</v>
      </c>
      <c r="S15" s="143">
        <v>8.7047810096398167E-3</v>
      </c>
      <c r="T15" s="143">
        <v>1.3732596644320047E-2</v>
      </c>
      <c r="U15" s="143">
        <v>2.4559655238477439E-3</v>
      </c>
      <c r="V15" s="143">
        <v>9.6284359702521707E-2</v>
      </c>
      <c r="W15" s="143">
        <v>9.2904139975815174E-4</v>
      </c>
      <c r="X15" s="143">
        <v>3.4900566145084275E-6</v>
      </c>
      <c r="Y15" s="143">
        <v>5.7492562203702493E-6</v>
      </c>
      <c r="Z15" s="143">
        <v>3.8319434658554306E-6</v>
      </c>
      <c r="AA15" s="143">
        <v>4.7028024791359593E-6</v>
      </c>
      <c r="AB15" s="143">
        <v>1.7774058779870067E-5</v>
      </c>
      <c r="AC15" s="143" t="s">
        <v>430</v>
      </c>
      <c r="AD15" s="143">
        <v>2.9058529190849184E-3</v>
      </c>
      <c r="AE15" s="149"/>
      <c r="AF15" s="145">
        <v>3919.4298990271909</v>
      </c>
      <c r="AG15" s="145" t="s">
        <v>445</v>
      </c>
      <c r="AH15" s="145">
        <v>1705.4756009111545</v>
      </c>
      <c r="AI15" s="145" t="s">
        <v>445</v>
      </c>
      <c r="AJ15" s="145" t="s">
        <v>445</v>
      </c>
      <c r="AK15" s="145" t="s">
        <v>430</v>
      </c>
      <c r="AL15" s="146" t="s">
        <v>50</v>
      </c>
    </row>
    <row r="16" spans="1:38" s="1" customFormat="1" ht="26.25" customHeight="1" thickBot="1" x14ac:dyDescent="0.25">
      <c r="A16" s="70" t="s">
        <v>54</v>
      </c>
      <c r="B16" s="70" t="s">
        <v>57</v>
      </c>
      <c r="C16" s="71" t="s">
        <v>58</v>
      </c>
      <c r="D16" s="72"/>
      <c r="E16" s="143">
        <v>0.20082527913830378</v>
      </c>
      <c r="F16" s="143">
        <v>2.44679223718608E-3</v>
      </c>
      <c r="G16" s="143">
        <v>0.10248551741826832</v>
      </c>
      <c r="H16" s="143" t="s">
        <v>457</v>
      </c>
      <c r="I16" s="143">
        <v>3.7792474726349265E-2</v>
      </c>
      <c r="J16" s="143">
        <v>5.402489790308998E-2</v>
      </c>
      <c r="K16" s="143">
        <v>5.6089835895143478E-2</v>
      </c>
      <c r="L16" s="143">
        <v>1.9440525027103109E-5</v>
      </c>
      <c r="M16" s="143">
        <v>0.2349086929430543</v>
      </c>
      <c r="N16" s="143">
        <v>1.9204330039318075E-2</v>
      </c>
      <c r="O16" s="143">
        <v>1.0849392451855004E-3</v>
      </c>
      <c r="P16" s="143">
        <v>2.0256207733231904E-2</v>
      </c>
      <c r="Q16" s="143">
        <v>7.4423413271895011E-3</v>
      </c>
      <c r="R16" s="143">
        <v>4.0485560665965521E-3</v>
      </c>
      <c r="S16" s="143">
        <v>1.6991467619854306E-2</v>
      </c>
      <c r="T16" s="143">
        <v>7.5768338324405998E-3</v>
      </c>
      <c r="U16" s="143">
        <v>1.9579489080099504E-3</v>
      </c>
      <c r="V16" s="143">
        <v>3.118222919116501E-2</v>
      </c>
      <c r="W16" s="143">
        <v>1.8018639636596046E-2</v>
      </c>
      <c r="X16" s="143">
        <v>6.3411412634477438E-7</v>
      </c>
      <c r="Y16" s="143">
        <v>8.4951297563161535E-7</v>
      </c>
      <c r="Z16" s="143">
        <v>6.4016964954218435E-7</v>
      </c>
      <c r="AA16" s="143">
        <v>7.1948362162422034E-7</v>
      </c>
      <c r="AB16" s="143">
        <v>2.8432803731427943E-6</v>
      </c>
      <c r="AC16" s="143">
        <v>3.4404859871799991E-9</v>
      </c>
      <c r="AD16" s="143">
        <v>2.0330144469699997E-9</v>
      </c>
      <c r="AE16" s="149"/>
      <c r="AF16" s="145">
        <v>11.9616983203</v>
      </c>
      <c r="AG16" s="145">
        <v>675.1547958655002</v>
      </c>
      <c r="AH16" s="145">
        <v>729.65347762978445</v>
      </c>
      <c r="AI16" s="145" t="s">
        <v>445</v>
      </c>
      <c r="AJ16" s="145" t="s">
        <v>445</v>
      </c>
      <c r="AK16" s="145" t="s">
        <v>430</v>
      </c>
      <c r="AL16" s="146" t="s">
        <v>50</v>
      </c>
    </row>
    <row r="17" spans="1:38" s="2" customFormat="1" ht="26.25" customHeight="1" thickBot="1" x14ac:dyDescent="0.25">
      <c r="A17" s="70" t="s">
        <v>54</v>
      </c>
      <c r="B17" s="70" t="s">
        <v>59</v>
      </c>
      <c r="C17" s="71" t="s">
        <v>60</v>
      </c>
      <c r="D17" s="72"/>
      <c r="E17" s="143">
        <v>3.0982319999999998E-3</v>
      </c>
      <c r="F17" s="143">
        <v>9.6296400000000007E-4</v>
      </c>
      <c r="G17" s="143">
        <v>1.8373171437677994E-6</v>
      </c>
      <c r="H17" s="143" t="s">
        <v>445</v>
      </c>
      <c r="I17" s="143">
        <v>3.2657040000000005E-5</v>
      </c>
      <c r="J17" s="143">
        <v>3.2657040000000005E-5</v>
      </c>
      <c r="K17" s="143">
        <v>3.2657040000000005E-5</v>
      </c>
      <c r="L17" s="143">
        <v>1.3062816000000003E-6</v>
      </c>
      <c r="M17" s="143">
        <v>1.2141720000000001E-3</v>
      </c>
      <c r="N17" s="143">
        <v>4.6054799999999998E-7</v>
      </c>
      <c r="O17" s="143">
        <v>3.7681200000000003E-8</v>
      </c>
      <c r="P17" s="143">
        <v>2.2608720000000001E-5</v>
      </c>
      <c r="Q17" s="143">
        <v>4.1868000000000003E-6</v>
      </c>
      <c r="R17" s="143">
        <v>5.4428400000000001E-7</v>
      </c>
      <c r="S17" s="143">
        <v>1.088568E-7</v>
      </c>
      <c r="T17" s="143">
        <v>5.4428400000000001E-7</v>
      </c>
      <c r="U17" s="143">
        <v>2.4283440000000001E-6</v>
      </c>
      <c r="V17" s="143">
        <v>3.0563640000000003E-5</v>
      </c>
      <c r="W17" s="143">
        <v>2.177136E-5</v>
      </c>
      <c r="X17" s="143">
        <v>3.0144960000000001E-5</v>
      </c>
      <c r="Y17" s="143">
        <v>1.2141719999999999E-4</v>
      </c>
      <c r="Z17" s="143">
        <v>4.6054800000000005E-5</v>
      </c>
      <c r="AA17" s="143">
        <v>4.5217440000000001E-5</v>
      </c>
      <c r="AB17" s="143">
        <v>2.4283440000000001E-4</v>
      </c>
      <c r="AC17" s="143" t="s">
        <v>445</v>
      </c>
      <c r="AD17" s="143" t="s">
        <v>445</v>
      </c>
      <c r="AE17" s="149"/>
      <c r="AF17" s="145" t="s">
        <v>445</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1.1239110316374903</v>
      </c>
      <c r="F18" s="143">
        <v>0.57556632977653965</v>
      </c>
      <c r="G18" s="143">
        <v>2.4373622292951754E-2</v>
      </c>
      <c r="H18" s="143" t="s">
        <v>445</v>
      </c>
      <c r="I18" s="143">
        <v>2.1906999849258549E-2</v>
      </c>
      <c r="J18" s="143">
        <v>2.2645757709189217E-2</v>
      </c>
      <c r="K18" s="143">
        <v>2.3532267141106015E-2</v>
      </c>
      <c r="L18" s="143">
        <v>2.1439884816113653E-3</v>
      </c>
      <c r="M18" s="143">
        <v>0.72976117625525716</v>
      </c>
      <c r="N18" s="143">
        <v>2.3640254235714532E-3</v>
      </c>
      <c r="O18" s="143">
        <v>4.4325493833475387E-5</v>
      </c>
      <c r="P18" s="143">
        <v>1.3382546353060925E-2</v>
      </c>
      <c r="Q18" s="143">
        <v>1.4775404283451363E-4</v>
      </c>
      <c r="R18" s="143">
        <v>1.8912204426327947E-3</v>
      </c>
      <c r="S18" s="143">
        <v>1.0638113825422171E-3</v>
      </c>
      <c r="T18" s="143">
        <v>3.8415409037604924E-2</v>
      </c>
      <c r="U18" s="143">
        <v>1.4776590290673968E-5</v>
      </c>
      <c r="V18" s="143">
        <v>1.1820306130822429E-3</v>
      </c>
      <c r="W18" s="143">
        <v>3.3783989688750853E-4</v>
      </c>
      <c r="X18" s="143">
        <v>4.6209556599862203E-4</v>
      </c>
      <c r="Y18" s="143">
        <v>2.9467818850036787E-3</v>
      </c>
      <c r="Z18" s="143">
        <v>5.2826702952568465E-4</v>
      </c>
      <c r="AA18" s="143">
        <v>4.936787268166533E-4</v>
      </c>
      <c r="AB18" s="143">
        <v>4.4308232073446384E-3</v>
      </c>
      <c r="AC18" s="143" t="s">
        <v>445</v>
      </c>
      <c r="AD18" s="143" t="s">
        <v>445</v>
      </c>
      <c r="AE18" s="149"/>
      <c r="AF18" s="145">
        <v>399.65098757636792</v>
      </c>
      <c r="AG18" s="145" t="s">
        <v>445</v>
      </c>
      <c r="AH18" s="145">
        <v>24708.483804265346</v>
      </c>
      <c r="AI18" s="145" t="s">
        <v>445</v>
      </c>
      <c r="AJ18" s="145" t="s">
        <v>445</v>
      </c>
      <c r="AK18" s="145" t="s">
        <v>430</v>
      </c>
      <c r="AL18" s="146" t="s">
        <v>50</v>
      </c>
    </row>
    <row r="19" spans="1:38" s="2" customFormat="1" ht="26.25" customHeight="1" thickBot="1" x14ac:dyDescent="0.25">
      <c r="A19" s="70" t="s">
        <v>54</v>
      </c>
      <c r="B19" s="70" t="s">
        <v>63</v>
      </c>
      <c r="C19" s="71" t="s">
        <v>64</v>
      </c>
      <c r="D19" s="72"/>
      <c r="E19" s="143">
        <v>0.38980835511986467</v>
      </c>
      <c r="F19" s="143">
        <v>9.9032394053079231E-2</v>
      </c>
      <c r="G19" s="143">
        <v>7.6781860263656909E-2</v>
      </c>
      <c r="H19" s="143" t="s">
        <v>445</v>
      </c>
      <c r="I19" s="143">
        <v>2.0319063586784727E-2</v>
      </c>
      <c r="J19" s="143">
        <v>2.5566483483672634E-2</v>
      </c>
      <c r="K19" s="143">
        <v>3.1863387359938114E-2</v>
      </c>
      <c r="L19" s="143">
        <v>9.8173350865310358E-3</v>
      </c>
      <c r="M19" s="143">
        <v>0.15361366671944229</v>
      </c>
      <c r="N19" s="143">
        <v>1.6834087717730529E-2</v>
      </c>
      <c r="O19" s="143">
        <v>3.1830970680602968E-4</v>
      </c>
      <c r="P19" s="143">
        <v>2.1836561935909687E-3</v>
      </c>
      <c r="Q19" s="143">
        <v>1.434429867461509E-3</v>
      </c>
      <c r="R19" s="143">
        <v>1.3483437901483949E-2</v>
      </c>
      <c r="S19" s="143">
        <v>7.5662932446087664E-3</v>
      </c>
      <c r="T19" s="143">
        <v>0.27291587760362196</v>
      </c>
      <c r="U19" s="143">
        <v>3.2821701302643627E-4</v>
      </c>
      <c r="V19" s="143">
        <v>1.1205976818033321E-2</v>
      </c>
      <c r="W19" s="143">
        <v>3.4709961891650383E-3</v>
      </c>
      <c r="X19" s="143">
        <v>4.7656299550216845E-3</v>
      </c>
      <c r="Y19" s="143">
        <v>2.6905690445097621E-2</v>
      </c>
      <c r="Z19" s="143">
        <v>6.0185275338650937E-3</v>
      </c>
      <c r="AA19" s="143">
        <v>5.7316415603727924E-3</v>
      </c>
      <c r="AB19" s="143">
        <v>4.3421489494357195E-2</v>
      </c>
      <c r="AC19" s="143" t="s">
        <v>445</v>
      </c>
      <c r="AD19" s="143" t="s">
        <v>445</v>
      </c>
      <c r="AE19" s="149"/>
      <c r="AF19" s="145">
        <v>1186.3289906151826</v>
      </c>
      <c r="AG19" s="145" t="s">
        <v>445</v>
      </c>
      <c r="AH19" s="145">
        <v>3712.6138696016769</v>
      </c>
      <c r="AI19" s="145" t="s">
        <v>445</v>
      </c>
      <c r="AJ19" s="145" t="s">
        <v>445</v>
      </c>
      <c r="AK19" s="145" t="s">
        <v>430</v>
      </c>
      <c r="AL19" s="146" t="s">
        <v>50</v>
      </c>
    </row>
    <row r="20" spans="1:38" s="2" customFormat="1" ht="26.25" customHeight="1" thickBot="1" x14ac:dyDescent="0.25">
      <c r="A20" s="70" t="s">
        <v>54</v>
      </c>
      <c r="B20" s="70" t="s">
        <v>65</v>
      </c>
      <c r="C20" s="71" t="s">
        <v>66</v>
      </c>
      <c r="D20" s="72"/>
      <c r="E20" s="143">
        <v>2.2991957477073631E-2</v>
      </c>
      <c r="F20" s="143">
        <v>4.8167837095142779E-3</v>
      </c>
      <c r="G20" s="143">
        <v>6.8058984001096194E-3</v>
      </c>
      <c r="H20" s="143" t="s">
        <v>445</v>
      </c>
      <c r="I20" s="143">
        <v>1.9490556501624682E-3</v>
      </c>
      <c r="J20" s="143">
        <v>2.5015333023055359E-3</v>
      </c>
      <c r="K20" s="143">
        <v>3.164506484877217E-3</v>
      </c>
      <c r="L20" s="143">
        <v>1.0260138770840025E-3</v>
      </c>
      <c r="M20" s="143">
        <v>9.0999526846061093E-3</v>
      </c>
      <c r="N20" s="143">
        <v>1.7697037091385769E-3</v>
      </c>
      <c r="O20" s="143">
        <v>3.3293904587919057E-5</v>
      </c>
      <c r="P20" s="143">
        <v>9.8196828643869904E-5</v>
      </c>
      <c r="Q20" s="143">
        <v>1.2663391479917062E-4</v>
      </c>
      <c r="R20" s="143">
        <v>1.4164407794544254E-3</v>
      </c>
      <c r="S20" s="143">
        <v>7.9598741707965158E-4</v>
      </c>
      <c r="T20" s="143">
        <v>2.8730935901407677E-2</v>
      </c>
      <c r="U20" s="143">
        <v>2.0409815977784494E-5</v>
      </c>
      <c r="V20" s="143">
        <v>1.001774449333975E-3</v>
      </c>
      <c r="W20" s="143">
        <v>2.3861334132695597E-4</v>
      </c>
      <c r="X20" s="143">
        <v>3.2613787528237701E-4</v>
      </c>
      <c r="Y20" s="143">
        <v>2.1254461031753593E-3</v>
      </c>
      <c r="Z20" s="143">
        <v>3.6536462980477145E-4</v>
      </c>
      <c r="AA20" s="143">
        <v>3.4003784684493734E-4</v>
      </c>
      <c r="AB20" s="143">
        <v>3.1569864551074453E-3</v>
      </c>
      <c r="AC20" s="143" t="s">
        <v>445</v>
      </c>
      <c r="AD20" s="143" t="s">
        <v>445</v>
      </c>
      <c r="AE20" s="149"/>
      <c r="AF20" s="145">
        <v>122.11718743392996</v>
      </c>
      <c r="AG20" s="145" t="s">
        <v>445</v>
      </c>
      <c r="AH20" s="145">
        <v>149.76218670025492</v>
      </c>
      <c r="AI20" s="145" t="s">
        <v>445</v>
      </c>
      <c r="AJ20" s="145" t="s">
        <v>445</v>
      </c>
      <c r="AK20" s="145" t="s">
        <v>430</v>
      </c>
      <c r="AL20" s="146" t="s">
        <v>50</v>
      </c>
    </row>
    <row r="21" spans="1:38" s="2" customFormat="1" ht="26.25" customHeight="1" thickBot="1" x14ac:dyDescent="0.25">
      <c r="A21" s="70" t="s">
        <v>54</v>
      </c>
      <c r="B21" s="70" t="s">
        <v>67</v>
      </c>
      <c r="C21" s="71" t="s">
        <v>68</v>
      </c>
      <c r="D21" s="72"/>
      <c r="E21" s="143">
        <v>1.3232937653149253</v>
      </c>
      <c r="F21" s="143">
        <v>0.62217702333939473</v>
      </c>
      <c r="G21" s="143">
        <v>0.91024145333735318</v>
      </c>
      <c r="H21" s="143">
        <v>3.6912365473582349E-2</v>
      </c>
      <c r="I21" s="143">
        <v>0.30341694006385328</v>
      </c>
      <c r="J21" s="143">
        <v>0.33469710264021846</v>
      </c>
      <c r="K21" s="143">
        <v>0.37254905172638758</v>
      </c>
      <c r="L21" s="143">
        <v>8.4632049576395724E-2</v>
      </c>
      <c r="M21" s="143">
        <v>1.7538497488633027</v>
      </c>
      <c r="N21" s="143">
        <v>0.1980625693732054</v>
      </c>
      <c r="O21" s="143">
        <v>1.5632099207143865E-2</v>
      </c>
      <c r="P21" s="143">
        <v>1.2006456961531485E-2</v>
      </c>
      <c r="Q21" s="143">
        <v>8.3977020711272846E-3</v>
      </c>
      <c r="R21" s="143">
        <v>8.7287255857966178E-2</v>
      </c>
      <c r="S21" s="143">
        <v>4.9810435889094791E-2</v>
      </c>
      <c r="T21" s="143">
        <v>1.1042661122281925</v>
      </c>
      <c r="U21" s="143">
        <v>2.8405055600187294E-3</v>
      </c>
      <c r="V21" s="143">
        <v>0.7059808688399648</v>
      </c>
      <c r="W21" s="143">
        <v>0.26765076373505892</v>
      </c>
      <c r="X21" s="143">
        <v>5.9752331526745681E-2</v>
      </c>
      <c r="Y21" s="143">
        <v>0.15095377849527269</v>
      </c>
      <c r="Z21" s="143">
        <v>4.0486752720243227E-2</v>
      </c>
      <c r="AA21" s="143">
        <v>3.4438422987606063E-2</v>
      </c>
      <c r="AB21" s="143">
        <v>0.28563128572986768</v>
      </c>
      <c r="AC21" s="143">
        <v>5.4685261432439363E-3</v>
      </c>
      <c r="AD21" s="143">
        <v>0.13177384169376519</v>
      </c>
      <c r="AE21" s="149"/>
      <c r="AF21" s="145">
        <v>5709.6722178261725</v>
      </c>
      <c r="AG21" s="145">
        <v>809.52450080041024</v>
      </c>
      <c r="AH21" s="145">
        <v>7577.5374155609825</v>
      </c>
      <c r="AI21" s="145">
        <v>997.63149928600956</v>
      </c>
      <c r="AJ21" s="145" t="s">
        <v>445</v>
      </c>
      <c r="AK21" s="145" t="s">
        <v>430</v>
      </c>
      <c r="AL21" s="146" t="s">
        <v>50</v>
      </c>
    </row>
    <row r="22" spans="1:38" s="2" customFormat="1" ht="26.25" customHeight="1" thickBot="1" x14ac:dyDescent="0.25">
      <c r="A22" s="70" t="s">
        <v>54</v>
      </c>
      <c r="B22" s="74" t="s">
        <v>69</v>
      </c>
      <c r="C22" s="71" t="s">
        <v>70</v>
      </c>
      <c r="D22" s="72"/>
      <c r="E22" s="143">
        <v>5.0227195994528806</v>
      </c>
      <c r="F22" s="143">
        <v>0.96120607344346809</v>
      </c>
      <c r="G22" s="143">
        <v>1.4487148496259485</v>
      </c>
      <c r="H22" s="143">
        <v>6.6486011273453147E-2</v>
      </c>
      <c r="I22" s="143">
        <v>0.77774880972644422</v>
      </c>
      <c r="J22" s="143">
        <v>0.85604977202172594</v>
      </c>
      <c r="K22" s="143">
        <v>0.94229176995406128</v>
      </c>
      <c r="L22" s="143">
        <v>0.1698302906466434</v>
      </c>
      <c r="M22" s="143">
        <v>4.7570630576117452</v>
      </c>
      <c r="N22" s="143">
        <v>0.66467454688173111</v>
      </c>
      <c r="O22" s="143">
        <v>3.2320592228538988E-2</v>
      </c>
      <c r="P22" s="143">
        <v>3.0996636065553376E-2</v>
      </c>
      <c r="Q22" s="143">
        <v>2.3010663923772996E-2</v>
      </c>
      <c r="R22" s="143">
        <v>0.19327254224478152</v>
      </c>
      <c r="S22" s="143">
        <v>0.13229595544067721</v>
      </c>
      <c r="T22" s="143">
        <v>2.1391322907318155</v>
      </c>
      <c r="U22" s="143">
        <v>8.299104195386096E-3</v>
      </c>
      <c r="V22" s="143">
        <v>1.7126931637569958</v>
      </c>
      <c r="W22" s="143">
        <v>0.13965790287735963</v>
      </c>
      <c r="X22" s="143">
        <v>2.6839480516013221E-2</v>
      </c>
      <c r="Y22" s="143">
        <v>7.3954005765213673E-2</v>
      </c>
      <c r="Z22" s="143">
        <v>1.6893576661979704E-2</v>
      </c>
      <c r="AA22" s="143">
        <v>1.3765071731204786E-2</v>
      </c>
      <c r="AB22" s="143">
        <v>0.13145213467441139</v>
      </c>
      <c r="AC22" s="143">
        <v>2.8228640155104272E-2</v>
      </c>
      <c r="AD22" s="143">
        <v>0.70187211673866756</v>
      </c>
      <c r="AE22" s="149"/>
      <c r="AF22" s="145">
        <v>8093.2073048944094</v>
      </c>
      <c r="AG22" s="145">
        <v>3639.1268900700006</v>
      </c>
      <c r="AH22" s="145">
        <v>749.69710028648342</v>
      </c>
      <c r="AI22" s="145">
        <v>1796.9192236068418</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0.18986670412610429</v>
      </c>
      <c r="X23" s="143">
        <v>3.0763781612874509E-2</v>
      </c>
      <c r="Y23" s="143">
        <v>0.10028682633261729</v>
      </c>
      <c r="Z23" s="143">
        <v>2.5125629793492244E-2</v>
      </c>
      <c r="AA23" s="143">
        <v>2.2561327011336993E-2</v>
      </c>
      <c r="AB23" s="143">
        <v>0.17873756475032104</v>
      </c>
      <c r="AC23" s="143">
        <v>9.0308234109702061E-3</v>
      </c>
      <c r="AD23" s="143">
        <v>1.3364232506886129E-4</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1.5361013604919704</v>
      </c>
      <c r="F24" s="143">
        <v>0.85137503264099379</v>
      </c>
      <c r="G24" s="143">
        <v>0.20113839723186677</v>
      </c>
      <c r="H24" s="143">
        <v>0.20041101225219335</v>
      </c>
      <c r="I24" s="143">
        <v>0.43996435668585993</v>
      </c>
      <c r="J24" s="143">
        <v>0.46275814027949558</v>
      </c>
      <c r="K24" s="143">
        <v>0.49913991984128603</v>
      </c>
      <c r="L24" s="143">
        <v>0.11660046638032863</v>
      </c>
      <c r="M24" s="143">
        <v>2.5236718433026173</v>
      </c>
      <c r="N24" s="143">
        <v>0.19040783030287228</v>
      </c>
      <c r="O24" s="143">
        <v>7.1249915725381988E-2</v>
      </c>
      <c r="P24" s="143">
        <v>8.9121396442893956E-3</v>
      </c>
      <c r="Q24" s="143">
        <v>4.8198281302902768E-3</v>
      </c>
      <c r="R24" s="143">
        <v>0.15995296712657453</v>
      </c>
      <c r="S24" s="143">
        <v>5.2347577484733343E-2</v>
      </c>
      <c r="T24" s="143">
        <v>0.72674482900315884</v>
      </c>
      <c r="U24" s="143">
        <v>3.5854231352934396E-3</v>
      </c>
      <c r="V24" s="143">
        <v>2.8028542207652114</v>
      </c>
      <c r="W24" s="143" t="s">
        <v>429</v>
      </c>
      <c r="X24" s="143" t="s">
        <v>429</v>
      </c>
      <c r="Y24" s="143" t="s">
        <v>429</v>
      </c>
      <c r="Z24" s="143" t="s">
        <v>429</v>
      </c>
      <c r="AA24" s="143" t="s">
        <v>429</v>
      </c>
      <c r="AB24" s="143" t="s">
        <v>429</v>
      </c>
      <c r="AC24" s="143" t="s">
        <v>430</v>
      </c>
      <c r="AD24" s="143" t="s">
        <v>430</v>
      </c>
      <c r="AE24" s="149"/>
      <c r="AF24" s="145">
        <v>6075.0387318884686</v>
      </c>
      <c r="AG24" s="145" t="s">
        <v>445</v>
      </c>
      <c r="AH24" s="145">
        <v>7054.9735739031539</v>
      </c>
      <c r="AI24" s="145">
        <v>1806.1646821940412</v>
      </c>
      <c r="AJ24" s="145" t="s">
        <v>445</v>
      </c>
      <c r="AK24" s="145" t="s">
        <v>430</v>
      </c>
      <c r="AL24" s="146" t="s">
        <v>50</v>
      </c>
    </row>
    <row r="25" spans="1:38" s="2" customFormat="1" ht="26.25" customHeight="1" thickBot="1" x14ac:dyDescent="0.25">
      <c r="A25" s="70" t="s">
        <v>74</v>
      </c>
      <c r="B25" s="74" t="s">
        <v>75</v>
      </c>
      <c r="C25" s="76" t="s">
        <v>76</v>
      </c>
      <c r="D25" s="72"/>
      <c r="E25" s="143">
        <v>1.4553731110926202</v>
      </c>
      <c r="F25" s="143">
        <v>0.16864094735768001</v>
      </c>
      <c r="G25" s="143">
        <v>9.6507059965471986E-2</v>
      </c>
      <c r="H25" s="143" t="s">
        <v>457</v>
      </c>
      <c r="I25" s="143">
        <v>1.1040518559821999E-2</v>
      </c>
      <c r="J25" s="143">
        <v>1.1040518559821999E-2</v>
      </c>
      <c r="K25" s="143">
        <v>1.1040518559821999E-2</v>
      </c>
      <c r="L25" s="143">
        <v>5.2994489087145593E-3</v>
      </c>
      <c r="M25" s="143">
        <v>1.4242838680974994</v>
      </c>
      <c r="N25" s="143">
        <v>4.0532565678936714E-4</v>
      </c>
      <c r="O25" s="143">
        <v>3.0399424259202536E-5</v>
      </c>
      <c r="P25" s="143">
        <v>6.0798848518405066E-4</v>
      </c>
      <c r="Q25" s="143">
        <v>1.5199712129601266E-4</v>
      </c>
      <c r="R25" s="143">
        <v>1.013314141973418E-3</v>
      </c>
      <c r="S25" s="143">
        <v>1.1146455561707597E-3</v>
      </c>
      <c r="T25" s="143">
        <v>4.0532565678936714E-5</v>
      </c>
      <c r="U25" s="143">
        <v>5.5732277808537983E-4</v>
      </c>
      <c r="V25" s="143">
        <v>0.1469305505861456</v>
      </c>
      <c r="W25" s="143" t="s">
        <v>457</v>
      </c>
      <c r="X25" s="143" t="s">
        <v>457</v>
      </c>
      <c r="Y25" s="143" t="s">
        <v>457</v>
      </c>
      <c r="Z25" s="143" t="s">
        <v>457</v>
      </c>
      <c r="AA25" s="143" t="s">
        <v>457</v>
      </c>
      <c r="AB25" s="143" t="s">
        <v>457</v>
      </c>
      <c r="AC25" s="143" t="s">
        <v>430</v>
      </c>
      <c r="AD25" s="143" t="s">
        <v>430</v>
      </c>
      <c r="AE25" s="149"/>
      <c r="AF25" s="145">
        <v>5066.5707098670891</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2.2653871096268003E-2</v>
      </c>
      <c r="F26" s="143">
        <v>2.750319038675E-3</v>
      </c>
      <c r="G26" s="143">
        <v>1.4993346389719996E-3</v>
      </c>
      <c r="H26" s="143" t="s">
        <v>457</v>
      </c>
      <c r="I26" s="143">
        <v>1.2659141636299997E-4</v>
      </c>
      <c r="J26" s="143">
        <v>1.2659141636299997E-4</v>
      </c>
      <c r="K26" s="143">
        <v>1.2659141636299997E-4</v>
      </c>
      <c r="L26" s="143">
        <v>6.0763879854239983E-5</v>
      </c>
      <c r="M26" s="143">
        <v>2.4754162973559996E-2</v>
      </c>
      <c r="N26" s="143">
        <v>2.285746492428859E-4</v>
      </c>
      <c r="O26" s="143">
        <v>1.7277229327612433E-6</v>
      </c>
      <c r="P26" s="143">
        <v>1.4916606803373019E-5</v>
      </c>
      <c r="Q26" s="143">
        <v>2.5527628119543658E-6</v>
      </c>
      <c r="R26" s="143">
        <v>1.9716270598214296E-5</v>
      </c>
      <c r="S26" s="143">
        <v>2.0163297658035725E-5</v>
      </c>
      <c r="T26" s="143">
        <v>2.0735811942989422E-6</v>
      </c>
      <c r="U26" s="143">
        <v>8.7954636438326768E-6</v>
      </c>
      <c r="V26" s="143">
        <v>2.3064270145188507E-3</v>
      </c>
      <c r="W26" s="143" t="s">
        <v>457</v>
      </c>
      <c r="X26" s="143" t="s">
        <v>457</v>
      </c>
      <c r="Y26" s="143" t="s">
        <v>457</v>
      </c>
      <c r="Z26" s="143" t="s">
        <v>457</v>
      </c>
      <c r="AA26" s="143" t="s">
        <v>457</v>
      </c>
      <c r="AB26" s="143" t="s">
        <v>457</v>
      </c>
      <c r="AC26" s="143" t="s">
        <v>430</v>
      </c>
      <c r="AD26" s="143" t="s">
        <v>430</v>
      </c>
      <c r="AE26" s="149"/>
      <c r="AF26" s="145">
        <v>78.818019657738134</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16.262221785327014</v>
      </c>
      <c r="F27" s="143">
        <v>1.6619672174626849</v>
      </c>
      <c r="G27" s="143">
        <v>2.8913274832384098E-2</v>
      </c>
      <c r="H27" s="143">
        <v>0.54462912388868134</v>
      </c>
      <c r="I27" s="143">
        <v>0.31063586525426989</v>
      </c>
      <c r="J27" s="143">
        <v>0.31063586525426978</v>
      </c>
      <c r="K27" s="143">
        <v>0.31063586525427</v>
      </c>
      <c r="L27" s="143">
        <v>0.22063697441717689</v>
      </c>
      <c r="M27" s="143">
        <v>27.768451055959002</v>
      </c>
      <c r="N27" s="143">
        <v>2.0648553012037234E-3</v>
      </c>
      <c r="O27" s="143">
        <v>2.4257809929023141E-4</v>
      </c>
      <c r="P27" s="143">
        <v>1.5636636128590314E-2</v>
      </c>
      <c r="Q27" s="143">
        <v>4.0454305941106894E-4</v>
      </c>
      <c r="R27" s="143">
        <v>1.8908437329417278E-2</v>
      </c>
      <c r="S27" s="143">
        <v>1.290169885108733E-2</v>
      </c>
      <c r="T27" s="143">
        <v>2.1795094847018299E-3</v>
      </c>
      <c r="U27" s="143">
        <v>3.2392992024167549E-4</v>
      </c>
      <c r="V27" s="143">
        <v>5.5888991468419753E-2</v>
      </c>
      <c r="W27" s="143">
        <v>0.54922680000000001</v>
      </c>
      <c r="X27" s="143">
        <v>5.1315584267600002E-2</v>
      </c>
      <c r="Y27" s="143">
        <v>6.0117331104000006E-2</v>
      </c>
      <c r="Z27" s="143">
        <v>4.3888576492400001E-2</v>
      </c>
      <c r="AA27" s="143">
        <v>5.3524393972100001E-2</v>
      </c>
      <c r="AB27" s="143">
        <v>0.20884588583610003</v>
      </c>
      <c r="AC27" s="143">
        <v>5.4920380000000001E-4</v>
      </c>
      <c r="AD27" s="143">
        <v>2.9973789999999999E-4</v>
      </c>
      <c r="AE27" s="149"/>
      <c r="AF27" s="145">
        <v>105319.60448990842</v>
      </c>
      <c r="AG27" s="145" t="s">
        <v>430</v>
      </c>
      <c r="AH27" s="145" t="s">
        <v>445</v>
      </c>
      <c r="AI27" s="145">
        <v>3834.9252105159621</v>
      </c>
      <c r="AJ27" s="145" t="s">
        <v>445</v>
      </c>
      <c r="AK27" s="145" t="s">
        <v>430</v>
      </c>
      <c r="AL27" s="146" t="s">
        <v>50</v>
      </c>
    </row>
    <row r="28" spans="1:38" s="2" customFormat="1" ht="26.25" customHeight="1" thickBot="1" x14ac:dyDescent="0.25">
      <c r="A28" s="70" t="s">
        <v>79</v>
      </c>
      <c r="B28" s="70" t="s">
        <v>82</v>
      </c>
      <c r="C28" s="71" t="s">
        <v>83</v>
      </c>
      <c r="D28" s="72"/>
      <c r="E28" s="143">
        <v>8.234610555229775</v>
      </c>
      <c r="F28" s="143">
        <v>0.20452950834651709</v>
      </c>
      <c r="G28" s="143">
        <v>7.8596905922563454E-3</v>
      </c>
      <c r="H28" s="143">
        <v>3.3163886731121736E-2</v>
      </c>
      <c r="I28" s="143">
        <v>0.17363307318805574</v>
      </c>
      <c r="J28" s="143">
        <v>0.17363307318805554</v>
      </c>
      <c r="K28" s="143">
        <v>0.17363307318805576</v>
      </c>
      <c r="L28" s="143">
        <v>0.14214887358023776</v>
      </c>
      <c r="M28" s="143">
        <v>1.1677854758185406</v>
      </c>
      <c r="N28" s="143">
        <v>3.0594084693547638E-4</v>
      </c>
      <c r="O28" s="143">
        <v>3.2148398305133604E-5</v>
      </c>
      <c r="P28" s="143">
        <v>3.3938383237845119E-3</v>
      </c>
      <c r="Q28" s="143">
        <v>6.418566143779002E-5</v>
      </c>
      <c r="R28" s="143">
        <v>5.4344432690965313E-3</v>
      </c>
      <c r="S28" s="143">
        <v>3.6445796702219047E-3</v>
      </c>
      <c r="T28" s="143">
        <v>1.3026062080769227E-4</v>
      </c>
      <c r="U28" s="143">
        <v>6.4074526265312832E-5</v>
      </c>
      <c r="V28" s="143">
        <v>1.153008067258199E-2</v>
      </c>
      <c r="W28" s="143">
        <v>0.21252500000000002</v>
      </c>
      <c r="X28" s="143">
        <v>1.56545750881E-2</v>
      </c>
      <c r="Y28" s="143">
        <v>1.75444459271E-2</v>
      </c>
      <c r="Z28" s="143">
        <v>1.3764756672100002E-2</v>
      </c>
      <c r="AA28" s="143">
        <v>1.4577071858200001E-2</v>
      </c>
      <c r="AB28" s="143">
        <v>6.1540849545500008E-2</v>
      </c>
      <c r="AC28" s="143">
        <v>2.123541E-4</v>
      </c>
      <c r="AD28" s="143">
        <v>4.3798399999999997E-5</v>
      </c>
      <c r="AE28" s="149"/>
      <c r="AF28" s="145">
        <v>27497.374063641008</v>
      </c>
      <c r="AG28" s="145" t="s">
        <v>430</v>
      </c>
      <c r="AH28" s="145" t="s">
        <v>445</v>
      </c>
      <c r="AI28" s="145">
        <v>1060.9519772880039</v>
      </c>
      <c r="AJ28" s="145" t="s">
        <v>445</v>
      </c>
      <c r="AK28" s="145" t="s">
        <v>430</v>
      </c>
      <c r="AL28" s="146" t="s">
        <v>50</v>
      </c>
    </row>
    <row r="29" spans="1:38" s="2" customFormat="1" ht="26.25" customHeight="1" thickBot="1" x14ac:dyDescent="0.25">
      <c r="A29" s="70" t="s">
        <v>79</v>
      </c>
      <c r="B29" s="70" t="s">
        <v>84</v>
      </c>
      <c r="C29" s="71" t="s">
        <v>85</v>
      </c>
      <c r="D29" s="72"/>
      <c r="E29" s="143">
        <v>11.448341815506177</v>
      </c>
      <c r="F29" s="143">
        <v>0.32561683392520208</v>
      </c>
      <c r="G29" s="143">
        <v>9.2242379459786961E-3</v>
      </c>
      <c r="H29" s="143">
        <v>2.8071074245485689E-2</v>
      </c>
      <c r="I29" s="143">
        <v>0.17066463329600517</v>
      </c>
      <c r="J29" s="143">
        <v>0.17066463329600506</v>
      </c>
      <c r="K29" s="143">
        <v>0.17066463329600534</v>
      </c>
      <c r="L29" s="143">
        <v>0.11773396490941468</v>
      </c>
      <c r="M29" s="143">
        <v>2.7561153008477337</v>
      </c>
      <c r="N29" s="143">
        <v>3.5761594293011456E-4</v>
      </c>
      <c r="O29" s="143">
        <v>3.7539185638243114E-5</v>
      </c>
      <c r="P29" s="143">
        <v>3.9782215541618385E-3</v>
      </c>
      <c r="Q29" s="143">
        <v>7.5070914288550791E-5</v>
      </c>
      <c r="R29" s="143">
        <v>6.3795959728432071E-3</v>
      </c>
      <c r="S29" s="143">
        <v>4.2781025339675262E-3</v>
      </c>
      <c r="T29" s="143">
        <v>1.5026859737200419E-4</v>
      </c>
      <c r="U29" s="143">
        <v>7.506345730061534E-5</v>
      </c>
      <c r="V29" s="143">
        <v>1.3511198604472693E-2</v>
      </c>
      <c r="W29" s="143">
        <v>0.15582249999999997</v>
      </c>
      <c r="X29" s="143">
        <v>3.9392464152999997E-3</v>
      </c>
      <c r="Y29" s="143">
        <v>2.3854325514300001E-2</v>
      </c>
      <c r="Z29" s="143">
        <v>2.6655567408799999E-2</v>
      </c>
      <c r="AA29" s="143">
        <v>6.1277166456999996E-3</v>
      </c>
      <c r="AB29" s="143">
        <v>6.0576855984099995E-2</v>
      </c>
      <c r="AC29" s="143">
        <v>1.336136E-4</v>
      </c>
      <c r="AD29" s="143">
        <v>2.67391E-5</v>
      </c>
      <c r="AE29" s="149"/>
      <c r="AF29" s="145">
        <v>32324.200207158388</v>
      </c>
      <c r="AG29" s="145" t="s">
        <v>430</v>
      </c>
      <c r="AH29" s="145" t="s">
        <v>445</v>
      </c>
      <c r="AI29" s="145">
        <v>1247.5355891998261</v>
      </c>
      <c r="AJ29" s="145" t="s">
        <v>445</v>
      </c>
      <c r="AK29" s="145" t="s">
        <v>430</v>
      </c>
      <c r="AL29" s="146" t="s">
        <v>50</v>
      </c>
    </row>
    <row r="30" spans="1:38" s="2" customFormat="1" ht="26.25" customHeight="1" thickBot="1" x14ac:dyDescent="0.25">
      <c r="A30" s="70" t="s">
        <v>79</v>
      </c>
      <c r="B30" s="70" t="s">
        <v>86</v>
      </c>
      <c r="C30" s="71" t="s">
        <v>87</v>
      </c>
      <c r="D30" s="72"/>
      <c r="E30" s="143">
        <v>2.198085573325681E-2</v>
      </c>
      <c r="F30" s="143">
        <v>0.12482537491919321</v>
      </c>
      <c r="G30" s="143">
        <v>5.4386112130724537E-5</v>
      </c>
      <c r="H30" s="143">
        <v>2.6608861832850265E-4</v>
      </c>
      <c r="I30" s="143">
        <v>3.4091048004001867E-3</v>
      </c>
      <c r="J30" s="143">
        <v>3.4091048004001884E-3</v>
      </c>
      <c r="K30" s="143">
        <v>3.4091048004001871E-3</v>
      </c>
      <c r="L30" s="143">
        <v>5.0406713126378811E-4</v>
      </c>
      <c r="M30" s="143">
        <v>0.76786051717421966</v>
      </c>
      <c r="N30" s="143">
        <v>8.3053658504552342E-6</v>
      </c>
      <c r="O30" s="143">
        <v>6.1241224451101265E-5</v>
      </c>
      <c r="P30" s="143">
        <v>4.2774888158741492E-5</v>
      </c>
      <c r="Q30" s="143">
        <v>1.4749961434048794E-6</v>
      </c>
      <c r="R30" s="143">
        <v>2.8469236612237132E-4</v>
      </c>
      <c r="S30" s="143">
        <v>1.0302967330289405E-2</v>
      </c>
      <c r="T30" s="143">
        <v>4.3271712607681283E-4</v>
      </c>
      <c r="U30" s="143">
        <v>6.0976935443694118E-5</v>
      </c>
      <c r="V30" s="143">
        <v>6.1113951325095983E-3</v>
      </c>
      <c r="W30" s="143">
        <v>2.4667999999999999E-3</v>
      </c>
      <c r="X30" s="143">
        <v>4.3112057099999997E-5</v>
      </c>
      <c r="Y30" s="143">
        <v>5.4231318700000001E-5</v>
      </c>
      <c r="Z30" s="143">
        <v>3.3511714299999999E-5</v>
      </c>
      <c r="AA30" s="143">
        <v>6.0042711300000005E-5</v>
      </c>
      <c r="AB30" s="143">
        <v>1.908978014E-4</v>
      </c>
      <c r="AC30" s="143">
        <v>2.4673000000000001E-6</v>
      </c>
      <c r="AD30" s="143">
        <v>9.1829999999999996E-7</v>
      </c>
      <c r="AE30" s="149"/>
      <c r="AF30" s="145">
        <v>215.31214356324321</v>
      </c>
      <c r="AG30" s="145" t="s">
        <v>430</v>
      </c>
      <c r="AH30" s="145" t="s">
        <v>445</v>
      </c>
      <c r="AI30" s="145">
        <v>6.9236516600926867</v>
      </c>
      <c r="AJ30" s="145" t="s">
        <v>445</v>
      </c>
      <c r="AK30" s="145" t="s">
        <v>430</v>
      </c>
      <c r="AL30" s="146" t="s">
        <v>50</v>
      </c>
    </row>
    <row r="31" spans="1:38" s="2" customFormat="1" ht="26.25" customHeight="1" thickBot="1" x14ac:dyDescent="0.25">
      <c r="A31" s="70" t="s">
        <v>79</v>
      </c>
      <c r="B31" s="70" t="s">
        <v>88</v>
      </c>
      <c r="C31" s="71" t="s">
        <v>89</v>
      </c>
      <c r="D31" s="72"/>
      <c r="E31" s="143" t="s">
        <v>430</v>
      </c>
      <c r="F31" s="143">
        <v>1.5422522824009435</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0.58826079142030219</v>
      </c>
      <c r="J32" s="143">
        <v>1.0914417428270977</v>
      </c>
      <c r="K32" s="143">
        <v>1.448812373199271</v>
      </c>
      <c r="L32" s="143">
        <v>0.25948229603998946</v>
      </c>
      <c r="M32" s="143" t="s">
        <v>430</v>
      </c>
      <c r="N32" s="143">
        <v>1.4483002955345492</v>
      </c>
      <c r="O32" s="143">
        <v>6.8131332679920728E-3</v>
      </c>
      <c r="P32" s="143" t="s">
        <v>430</v>
      </c>
      <c r="Q32" s="143">
        <v>4.6763932986707094E-12</v>
      </c>
      <c r="R32" s="143">
        <v>0.53554762194663774</v>
      </c>
      <c r="S32" s="143">
        <v>11.716716224272849</v>
      </c>
      <c r="T32" s="143">
        <v>8.5408728817997243E-2</v>
      </c>
      <c r="U32" s="143">
        <v>1.1819253957651448E-2</v>
      </c>
      <c r="V32" s="143">
        <v>4.6763932986707069</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60355.864174398121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0.31890154831775125</v>
      </c>
      <c r="J33" s="143">
        <v>0.5855548923249646</v>
      </c>
      <c r="K33" s="143">
        <v>1.1711097846499292</v>
      </c>
      <c r="L33" s="143">
        <v>2.47545967039224E-2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60355.864174398121</v>
      </c>
      <c r="AL33" s="146" t="s">
        <v>431</v>
      </c>
    </row>
    <row r="34" spans="1:38" s="2" customFormat="1" ht="26.25" customHeight="1" thickBot="1" x14ac:dyDescent="0.25">
      <c r="A34" s="70" t="s">
        <v>71</v>
      </c>
      <c r="B34" s="70" t="s">
        <v>94</v>
      </c>
      <c r="C34" s="71" t="s">
        <v>95</v>
      </c>
      <c r="D34" s="72"/>
      <c r="E34" s="143">
        <v>1.9271701677092137</v>
      </c>
      <c r="F34" s="143">
        <v>0.17101796335587491</v>
      </c>
      <c r="G34" s="143">
        <v>4.2660830921125798E-4</v>
      </c>
      <c r="H34" s="143">
        <v>2.5744639644970411E-4</v>
      </c>
      <c r="I34" s="143">
        <v>5.0385937590870671E-2</v>
      </c>
      <c r="J34" s="143">
        <v>5.2960401555367707E-2</v>
      </c>
      <c r="K34" s="143">
        <v>5.5902646086221468E-2</v>
      </c>
      <c r="L34" s="143">
        <v>3.6336719956043956E-2</v>
      </c>
      <c r="M34" s="143">
        <v>0.39352520600169055</v>
      </c>
      <c r="N34" s="143" t="s">
        <v>457</v>
      </c>
      <c r="O34" s="143">
        <v>3.6778056635672026E-4</v>
      </c>
      <c r="P34" s="143" t="s">
        <v>457</v>
      </c>
      <c r="Q34" s="143" t="s">
        <v>457</v>
      </c>
      <c r="R34" s="143">
        <v>1.8389028317836013E-3</v>
      </c>
      <c r="S34" s="143">
        <v>6.2522696280642429E-2</v>
      </c>
      <c r="T34" s="143">
        <v>2.5744639644970421E-3</v>
      </c>
      <c r="U34" s="143">
        <v>3.6778056635672026E-4</v>
      </c>
      <c r="V34" s="143">
        <v>3.6778056635672025E-2</v>
      </c>
      <c r="W34" s="143">
        <v>9.5989347076034532E-3</v>
      </c>
      <c r="X34" s="143">
        <v>1.1033416990701606E-3</v>
      </c>
      <c r="Y34" s="143">
        <v>1.8389028317836013E-3</v>
      </c>
      <c r="Z34" s="143">
        <v>1.6266189828110971E-3</v>
      </c>
      <c r="AA34" s="143">
        <v>3.7393539834737819E-4</v>
      </c>
      <c r="AB34" s="143">
        <v>4.9427989120122374E-3</v>
      </c>
      <c r="AC34" s="143" t="s">
        <v>430</v>
      </c>
      <c r="AD34" s="143" t="s">
        <v>430</v>
      </c>
      <c r="AE34" s="149"/>
      <c r="AF34" s="145">
        <v>1592.7936096499639</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6.3681625648237929</v>
      </c>
      <c r="F36" s="143">
        <v>0.22714465199371489</v>
      </c>
      <c r="G36" s="143">
        <v>0.11113416619618957</v>
      </c>
      <c r="H36" s="143" t="s">
        <v>457</v>
      </c>
      <c r="I36" s="143">
        <v>0.11357232599685745</v>
      </c>
      <c r="J36" s="143">
        <v>0.121684634996633</v>
      </c>
      <c r="K36" s="143">
        <v>0.121684634996633</v>
      </c>
      <c r="L36" s="143">
        <v>3.7722236848956231E-2</v>
      </c>
      <c r="M36" s="143">
        <v>0.60031086598338945</v>
      </c>
      <c r="N36" s="143">
        <v>1.0546001699708192E-2</v>
      </c>
      <c r="O36" s="143">
        <v>8.1123089997755323E-4</v>
      </c>
      <c r="P36" s="143">
        <v>2.433692699932659E-3</v>
      </c>
      <c r="Q36" s="143">
        <v>3.2449235999102129E-3</v>
      </c>
      <c r="R36" s="143">
        <v>4.0561544998877659E-3</v>
      </c>
      <c r="S36" s="143">
        <v>7.1388319198024686E-2</v>
      </c>
      <c r="T36" s="143">
        <v>8.1123089997755318E-2</v>
      </c>
      <c r="U36" s="143">
        <v>8.1123089997755318E-3</v>
      </c>
      <c r="V36" s="143">
        <v>9.7347707997306368E-2</v>
      </c>
      <c r="W36" s="143">
        <v>1.0546001699708192E-2</v>
      </c>
      <c r="X36" s="143" t="s">
        <v>457</v>
      </c>
      <c r="Y36" s="143" t="s">
        <v>457</v>
      </c>
      <c r="Z36" s="143" t="s">
        <v>457</v>
      </c>
      <c r="AA36" s="143" t="s">
        <v>457</v>
      </c>
      <c r="AB36" s="143" t="s">
        <v>457</v>
      </c>
      <c r="AC36" s="143">
        <v>6.4898471998204258E-3</v>
      </c>
      <c r="AD36" s="143">
        <v>3.0826774199147022E-3</v>
      </c>
      <c r="AE36" s="149"/>
      <c r="AF36" s="145">
        <v>3513.2998087277151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0.12008179773456039</v>
      </c>
      <c r="F37" s="143">
        <v>4.0027265911520135E-3</v>
      </c>
      <c r="G37" s="143">
        <v>1.0978369798740739E-4</v>
      </c>
      <c r="H37" s="143" t="s">
        <v>457</v>
      </c>
      <c r="I37" s="143">
        <v>5.0034082389400168E-4</v>
      </c>
      <c r="J37" s="143">
        <v>5.0034082389400168E-4</v>
      </c>
      <c r="K37" s="143">
        <v>5.0034082389400168E-4</v>
      </c>
      <c r="L37" s="143">
        <v>1.2508520597350044E-5</v>
      </c>
      <c r="M37" s="143">
        <v>1.200817977345604E-2</v>
      </c>
      <c r="N37" s="143">
        <v>3.7525561792050123E-6</v>
      </c>
      <c r="O37" s="143">
        <v>6.2542602986750208E-7</v>
      </c>
      <c r="P37" s="143">
        <v>2.5017041194700084E-4</v>
      </c>
      <c r="Q37" s="143">
        <v>3.0020449433640096E-4</v>
      </c>
      <c r="R37" s="143">
        <v>1.9012951307972065E-6</v>
      </c>
      <c r="S37" s="143">
        <v>1.9012951307972065E-7</v>
      </c>
      <c r="T37" s="143">
        <v>1.2758691009297043E-6</v>
      </c>
      <c r="U37" s="143">
        <v>2.7518745314170088E-5</v>
      </c>
      <c r="V37" s="143">
        <v>3.7525561792050123E-6</v>
      </c>
      <c r="W37" s="143">
        <v>1.250852059735004E-3</v>
      </c>
      <c r="X37" s="143" t="s">
        <v>457</v>
      </c>
      <c r="Y37" s="143" t="s">
        <v>457</v>
      </c>
      <c r="Z37" s="143" t="s">
        <v>457</v>
      </c>
      <c r="AA37" s="143" t="s">
        <v>457</v>
      </c>
      <c r="AB37" s="143" t="s">
        <v>457</v>
      </c>
      <c r="AC37" s="143" t="s">
        <v>457</v>
      </c>
      <c r="AD37" s="143" t="s">
        <v>457</v>
      </c>
      <c r="AE37" s="149"/>
      <c r="AF37" s="145" t="s">
        <v>445</v>
      </c>
      <c r="AG37" s="145" t="s">
        <v>430</v>
      </c>
      <c r="AH37" s="145">
        <v>2501.7041194700082</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2.9164235590771925</v>
      </c>
      <c r="F39" s="143">
        <v>0.66628003640394584</v>
      </c>
      <c r="G39" s="143">
        <v>0.36930968047869778</v>
      </c>
      <c r="H39" s="143">
        <v>2.8002561014669088E-2</v>
      </c>
      <c r="I39" s="143">
        <v>0.22193536535746602</v>
      </c>
      <c r="J39" s="143">
        <v>0.27673399859677544</v>
      </c>
      <c r="K39" s="143">
        <v>0.34309781926264232</v>
      </c>
      <c r="L39" s="143">
        <v>0.1043604341659827</v>
      </c>
      <c r="M39" s="143">
        <v>1.3517440238582348</v>
      </c>
      <c r="N39" s="143">
        <v>0.19363070451511782</v>
      </c>
      <c r="O39" s="143">
        <v>1.3102733179288291E-2</v>
      </c>
      <c r="P39" s="143">
        <v>3.8921130825432162E-3</v>
      </c>
      <c r="Q39" s="143">
        <v>1.3339612780265723E-2</v>
      </c>
      <c r="R39" s="143">
        <v>0.15606439305928121</v>
      </c>
      <c r="S39" s="143">
        <v>8.2423232117365755E-2</v>
      </c>
      <c r="T39" s="143">
        <v>2.8119979988465951</v>
      </c>
      <c r="U39" s="143">
        <v>2.8439726794432865E-3</v>
      </c>
      <c r="V39" s="143">
        <v>0.49139020705325859</v>
      </c>
      <c r="W39" s="143">
        <v>0.15279434405059483</v>
      </c>
      <c r="X39" s="143">
        <v>4.5081716025630068E-2</v>
      </c>
      <c r="Y39" s="143">
        <v>0.24261651464888051</v>
      </c>
      <c r="Z39" s="143">
        <v>4.8096297787220077E-2</v>
      </c>
      <c r="AA39" s="143">
        <v>4.4706200369577523E-2</v>
      </c>
      <c r="AB39" s="143">
        <v>0.38050072883130814</v>
      </c>
      <c r="AC39" s="143">
        <v>6.1619693865485325E-3</v>
      </c>
      <c r="AD39" s="143">
        <v>6.7028688025004837E-6</v>
      </c>
      <c r="AE39" s="149"/>
      <c r="AF39" s="145">
        <v>11202.786215769014</v>
      </c>
      <c r="AG39" s="145" t="s">
        <v>445</v>
      </c>
      <c r="AH39" s="145">
        <v>23480.119158794314</v>
      </c>
      <c r="AI39" s="145">
        <v>756.82597336943468</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430</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5.007152114999541</v>
      </c>
      <c r="F41" s="143">
        <v>7.5482968928198257</v>
      </c>
      <c r="G41" s="143">
        <v>5.9659820591777919</v>
      </c>
      <c r="H41" s="143">
        <v>5.69264640721652E-2</v>
      </c>
      <c r="I41" s="143">
        <v>6.3855186946335269</v>
      </c>
      <c r="J41" s="143">
        <v>6.4847803019665466</v>
      </c>
      <c r="K41" s="143">
        <v>7.0966645756234774</v>
      </c>
      <c r="L41" s="143">
        <v>0.44669421058457487</v>
      </c>
      <c r="M41" s="143">
        <v>19.483315010583329</v>
      </c>
      <c r="N41" s="143">
        <v>1.9464203270474048</v>
      </c>
      <c r="O41" s="143">
        <v>3.7300751922780304E-2</v>
      </c>
      <c r="P41" s="143">
        <v>8.3569266892470948E-2</v>
      </c>
      <c r="Q41" s="143">
        <v>4.0375821800814941E-2</v>
      </c>
      <c r="R41" s="143">
        <v>0.20028046607165756</v>
      </c>
      <c r="S41" s="143">
        <v>0.34091649281355618</v>
      </c>
      <c r="T41" s="143">
        <v>0.18957911330768323</v>
      </c>
      <c r="U41" s="143">
        <v>1.7680848189334377</v>
      </c>
      <c r="V41" s="143">
        <v>3.8547820545749722</v>
      </c>
      <c r="W41" s="143">
        <v>12.481264478052198</v>
      </c>
      <c r="X41" s="143">
        <v>3.4741641918417145</v>
      </c>
      <c r="Y41" s="143">
        <v>4.9416739759678148</v>
      </c>
      <c r="Z41" s="143">
        <v>1.9472445655928439</v>
      </c>
      <c r="AA41" s="143">
        <v>1.6748733524016635</v>
      </c>
      <c r="AB41" s="143">
        <v>12.037956085804035</v>
      </c>
      <c r="AC41" s="143">
        <v>1.4961833951279882E-2</v>
      </c>
      <c r="AD41" s="143">
        <v>2.5034617559195476</v>
      </c>
      <c r="AE41" s="149"/>
      <c r="AF41" s="145">
        <v>44340.769490810715</v>
      </c>
      <c r="AG41" s="145">
        <v>14725.985950336115</v>
      </c>
      <c r="AH41" s="145">
        <v>25292.197479166734</v>
      </c>
      <c r="AI41" s="145">
        <v>1166.3445324142981</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7.3463892017197496E-2</v>
      </c>
      <c r="F43" s="143">
        <v>7.3463892017197486E-3</v>
      </c>
      <c r="G43" s="143">
        <v>2.3238405001976579E-2</v>
      </c>
      <c r="H43" s="143" t="s">
        <v>457</v>
      </c>
      <c r="I43" s="143">
        <v>1.2121542182837584E-2</v>
      </c>
      <c r="J43" s="143">
        <v>1.5794736783697458E-2</v>
      </c>
      <c r="K43" s="143">
        <v>2.0202570304729311E-2</v>
      </c>
      <c r="L43" s="143">
        <v>6.7880636223890478E-3</v>
      </c>
      <c r="M43" s="143">
        <v>2.9385556806878994E-2</v>
      </c>
      <c r="N43" s="143">
        <v>1.1754222722751598E-2</v>
      </c>
      <c r="O43" s="143">
        <v>2.2039167605159246E-4</v>
      </c>
      <c r="P43" s="143">
        <v>7.3463892017197491E-5</v>
      </c>
      <c r="Q43" s="143">
        <v>7.3463892017197488E-4</v>
      </c>
      <c r="R43" s="143">
        <v>9.4033781782012788E-3</v>
      </c>
      <c r="S43" s="143">
        <v>5.2894002252382192E-3</v>
      </c>
      <c r="T43" s="143">
        <v>0.19100611924471345</v>
      </c>
      <c r="U43" s="143">
        <v>7.3463892017197491E-5</v>
      </c>
      <c r="V43" s="143">
        <v>5.877111361375799E-3</v>
      </c>
      <c r="W43" s="143">
        <v>4.4078335210318495E-3</v>
      </c>
      <c r="X43" s="143">
        <v>1.3958139483267521E-3</v>
      </c>
      <c r="Y43" s="143">
        <v>1.1019583802579624E-2</v>
      </c>
      <c r="Z43" s="143">
        <v>1.2488861642923573E-3</v>
      </c>
      <c r="AA43" s="143">
        <v>1.1019583802579624E-3</v>
      </c>
      <c r="AB43" s="143">
        <v>1.4766242295456694E-2</v>
      </c>
      <c r="AC43" s="143">
        <v>1.6162056243783447E-4</v>
      </c>
      <c r="AD43" s="143">
        <v>9.5503059622356737E-8</v>
      </c>
      <c r="AE43" s="149"/>
      <c r="AF43" s="145">
        <v>734.63892017197486</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2.3542396752535972</v>
      </c>
      <c r="F44" s="143">
        <v>0.2185669973052374</v>
      </c>
      <c r="G44" s="143">
        <v>1.7708682351871203E-3</v>
      </c>
      <c r="H44" s="143">
        <v>1.2181925843046193E-3</v>
      </c>
      <c r="I44" s="143">
        <v>9.3404057859563377E-2</v>
      </c>
      <c r="J44" s="143">
        <v>9.3404057859563377E-2</v>
      </c>
      <c r="K44" s="143">
        <v>9.3418783211853498E-2</v>
      </c>
      <c r="L44" s="143">
        <v>5.2306272401355498E-2</v>
      </c>
      <c r="M44" s="143">
        <v>1.1329590460962438</v>
      </c>
      <c r="N44" s="143" t="s">
        <v>457</v>
      </c>
      <c r="O44" s="143">
        <v>1.5266719105504417E-3</v>
      </c>
      <c r="P44" s="143" t="s">
        <v>457</v>
      </c>
      <c r="Q44" s="143" t="s">
        <v>457</v>
      </c>
      <c r="R44" s="143">
        <v>7.6333595527522079E-3</v>
      </c>
      <c r="S44" s="143">
        <v>0.25953422479357507</v>
      </c>
      <c r="T44" s="143">
        <v>1.0686703373853091E-2</v>
      </c>
      <c r="U44" s="143">
        <v>1.5266719105504417E-3</v>
      </c>
      <c r="V44" s="143">
        <v>0.15266719105504417</v>
      </c>
      <c r="W44" s="143" t="s">
        <v>457</v>
      </c>
      <c r="X44" s="143">
        <v>4.5800157316513252E-3</v>
      </c>
      <c r="Y44" s="143">
        <v>7.6333595527522079E-3</v>
      </c>
      <c r="Z44" s="143" t="s">
        <v>457</v>
      </c>
      <c r="AA44" s="143" t="s">
        <v>457</v>
      </c>
      <c r="AB44" s="143">
        <v>1.2213375284403534E-2</v>
      </c>
      <c r="AC44" s="143" t="s">
        <v>429</v>
      </c>
      <c r="AD44" s="143" t="s">
        <v>429</v>
      </c>
      <c r="AE44" s="149"/>
      <c r="AF44" s="145">
        <v>6611.7502815477737</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2.0679760828428817</v>
      </c>
      <c r="F45" s="143">
        <v>7.3762204228790665E-2</v>
      </c>
      <c r="G45" s="143">
        <v>3.0557399194250845E-4</v>
      </c>
      <c r="H45" s="143" t="s">
        <v>457</v>
      </c>
      <c r="I45" s="143">
        <v>3.6881102114395332E-2</v>
      </c>
      <c r="J45" s="143">
        <v>3.9515466551137864E-2</v>
      </c>
      <c r="K45" s="143">
        <v>3.9515466551137864E-2</v>
      </c>
      <c r="L45" s="143">
        <v>1.2249794630852736E-2</v>
      </c>
      <c r="M45" s="143">
        <v>0.19494296831894681</v>
      </c>
      <c r="N45" s="143">
        <v>3.4246737677652815E-3</v>
      </c>
      <c r="O45" s="143">
        <v>2.6343644367425242E-4</v>
      </c>
      <c r="P45" s="143">
        <v>7.9030933102275706E-4</v>
      </c>
      <c r="Q45" s="143">
        <v>1.0537457746970097E-3</v>
      </c>
      <c r="R45" s="143">
        <v>1.3171822183712619E-3</v>
      </c>
      <c r="S45" s="143">
        <v>2.318240704333421E-2</v>
      </c>
      <c r="T45" s="143">
        <v>2.6343644367425239E-2</v>
      </c>
      <c r="U45" s="143">
        <v>2.6343644367425238E-3</v>
      </c>
      <c r="V45" s="143">
        <v>3.1612373240910284E-2</v>
      </c>
      <c r="W45" s="143">
        <v>3.4246737677652815E-3</v>
      </c>
      <c r="X45" s="143" t="s">
        <v>457</v>
      </c>
      <c r="Y45" s="143" t="s">
        <v>457</v>
      </c>
      <c r="Z45" s="143" t="s">
        <v>457</v>
      </c>
      <c r="AA45" s="143" t="s">
        <v>457</v>
      </c>
      <c r="AB45" s="143" t="s">
        <v>457</v>
      </c>
      <c r="AC45" s="143">
        <v>2.1074915493940194E-3</v>
      </c>
      <c r="AD45" s="143">
        <v>1.0010584859621592E-3</v>
      </c>
      <c r="AE45" s="149"/>
      <c r="AF45" s="145">
        <v>1140.8973785370724</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1.3012955036255939E-2</v>
      </c>
      <c r="J48" s="143">
        <v>0.13012955036255941</v>
      </c>
      <c r="K48" s="143">
        <v>0.32532387590639855</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2.7287620000000001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3.0241767454136967</v>
      </c>
      <c r="AL52" s="146" t="s">
        <v>133</v>
      </c>
    </row>
    <row r="53" spans="1:38" s="2" customFormat="1" ht="26.25" customHeight="1" thickBot="1" x14ac:dyDescent="0.25">
      <c r="A53" s="70" t="s">
        <v>120</v>
      </c>
      <c r="B53" s="74" t="s">
        <v>134</v>
      </c>
      <c r="C53" s="76" t="s">
        <v>135</v>
      </c>
      <c r="D53" s="73"/>
      <c r="E53" s="143" t="s">
        <v>430</v>
      </c>
      <c r="F53" s="143">
        <v>1.3664578817726252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0.77136974659433089</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3512.5520674999998</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238.3203483826</v>
      </c>
      <c r="AL58" s="146" t="s">
        <v>149</v>
      </c>
    </row>
    <row r="59" spans="1:38" s="2" customFormat="1" ht="26.25" customHeight="1" thickBot="1" x14ac:dyDescent="0.25">
      <c r="A59" s="70" t="s">
        <v>54</v>
      </c>
      <c r="B59" s="78" t="s">
        <v>150</v>
      </c>
      <c r="C59" s="71" t="s">
        <v>403</v>
      </c>
      <c r="D59" s="72"/>
      <c r="E59" s="143" t="s">
        <v>445</v>
      </c>
      <c r="F59" s="143" t="s">
        <v>445</v>
      </c>
      <c r="G59" s="143" t="s">
        <v>445</v>
      </c>
      <c r="H59" s="143" t="s">
        <v>430</v>
      </c>
      <c r="I59" s="143" t="s">
        <v>445</v>
      </c>
      <c r="J59" s="143" t="s">
        <v>445</v>
      </c>
      <c r="K59" s="143" t="s">
        <v>445</v>
      </c>
      <c r="L59" s="143" t="s">
        <v>445</v>
      </c>
      <c r="M59" s="143" t="s">
        <v>445</v>
      </c>
      <c r="N59" s="143" t="s">
        <v>445</v>
      </c>
      <c r="O59" s="143" t="s">
        <v>445</v>
      </c>
      <c r="P59" s="143" t="s">
        <v>445</v>
      </c>
      <c r="Q59" s="143" t="s">
        <v>445</v>
      </c>
      <c r="R59" s="143" t="s">
        <v>445</v>
      </c>
      <c r="S59" s="143" t="s">
        <v>445</v>
      </c>
      <c r="T59" s="143" t="s">
        <v>445</v>
      </c>
      <c r="U59" s="143" t="s">
        <v>445</v>
      </c>
      <c r="V59" s="143" t="s">
        <v>445</v>
      </c>
      <c r="W59" s="143" t="s">
        <v>445</v>
      </c>
      <c r="X59" s="143" t="s">
        <v>445</v>
      </c>
      <c r="Y59" s="143" t="s">
        <v>445</v>
      </c>
      <c r="Z59" s="143" t="s">
        <v>445</v>
      </c>
      <c r="AA59" s="143" t="s">
        <v>445</v>
      </c>
      <c r="AB59" s="143" t="s">
        <v>445</v>
      </c>
      <c r="AC59" s="143" t="s">
        <v>445</v>
      </c>
      <c r="AD59" s="143" t="s">
        <v>430</v>
      </c>
      <c r="AE59" s="149"/>
      <c r="AF59" s="145" t="s">
        <v>430</v>
      </c>
      <c r="AG59" s="145" t="s">
        <v>430</v>
      </c>
      <c r="AH59" s="145" t="s">
        <v>430</v>
      </c>
      <c r="AI59" s="145" t="s">
        <v>430</v>
      </c>
      <c r="AJ59" s="145" t="s">
        <v>430</v>
      </c>
      <c r="AK59" s="145" t="s">
        <v>445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0.23702446705882352</v>
      </c>
      <c r="J60" s="143">
        <v>2.3702446705882347</v>
      </c>
      <c r="K60" s="143">
        <v>4.8352991279999991</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47.404893411764697</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2.9179524962527487E-2</v>
      </c>
      <c r="J61" s="143">
        <v>0.29179524962527492</v>
      </c>
      <c r="K61" s="143">
        <v>0.96780557321237892</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4450029.8081700196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2.8442936047058819E-8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47.404893411764697</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1.78970941E-2</v>
      </c>
      <c r="X63" s="143">
        <v>1.1328299999999999E-2</v>
      </c>
      <c r="Y63" s="143" t="s">
        <v>430</v>
      </c>
      <c r="Z63" s="143">
        <v>1.8839500000000001E-3</v>
      </c>
      <c r="AA63" s="143" t="s">
        <v>430</v>
      </c>
      <c r="AB63" s="143">
        <v>1.321225E-2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t="s">
        <v>445</v>
      </c>
      <c r="F65" s="143" t="s">
        <v>430</v>
      </c>
      <c r="G65" s="143" t="s">
        <v>430</v>
      </c>
      <c r="H65" s="143" t="s">
        <v>457</v>
      </c>
      <c r="I65" s="143" t="s">
        <v>445</v>
      </c>
      <c r="J65" s="143" t="s">
        <v>445</v>
      </c>
      <c r="K65" s="143" t="s">
        <v>445</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t="s">
        <v>445</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0.23400000000000001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t="s">
        <v>445</v>
      </c>
      <c r="O72" s="143" t="s">
        <v>445</v>
      </c>
      <c r="P72" s="143" t="s">
        <v>445</v>
      </c>
      <c r="Q72" s="143" t="s">
        <v>445</v>
      </c>
      <c r="R72" s="143" t="s">
        <v>445</v>
      </c>
      <c r="S72" s="143" t="s">
        <v>445</v>
      </c>
      <c r="T72" s="143" t="s">
        <v>445</v>
      </c>
      <c r="U72" s="143" t="s">
        <v>445</v>
      </c>
      <c r="V72" s="143" t="s">
        <v>445</v>
      </c>
      <c r="W72" s="143" t="s">
        <v>445</v>
      </c>
      <c r="X72" s="143" t="s">
        <v>445</v>
      </c>
      <c r="Y72" s="143" t="s">
        <v>445</v>
      </c>
      <c r="Z72" s="143" t="s">
        <v>445</v>
      </c>
      <c r="AA72" s="143" t="s">
        <v>445</v>
      </c>
      <c r="AB72" s="143" t="s">
        <v>445</v>
      </c>
      <c r="AC72" s="143" t="s">
        <v>429</v>
      </c>
      <c r="AD72" s="143" t="s">
        <v>445</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8.9999999999999999E-8</v>
      </c>
      <c r="J73" s="143">
        <v>1.275E-7</v>
      </c>
      <c r="K73" s="143">
        <v>1.4999999999999999E-7</v>
      </c>
      <c r="L73" s="143" t="s">
        <v>445</v>
      </c>
      <c r="M73" s="143" t="s">
        <v>445</v>
      </c>
      <c r="N73" s="143">
        <v>0</v>
      </c>
      <c r="O73" s="143">
        <v>0</v>
      </c>
      <c r="P73" s="143" t="s">
        <v>445</v>
      </c>
      <c r="Q73" s="143" t="s">
        <v>445</v>
      </c>
      <c r="R73" s="143" t="s">
        <v>445</v>
      </c>
      <c r="S73" s="143" t="s">
        <v>445</v>
      </c>
      <c r="T73" s="143" t="s">
        <v>445</v>
      </c>
      <c r="U73" s="143" t="s">
        <v>445</v>
      </c>
      <c r="V73" s="143">
        <v>0</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t="s">
        <v>445</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t="s">
        <v>445</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t="s">
        <v>445</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1.7000000000000001E-4</v>
      </c>
      <c r="O80" s="143">
        <v>1E-4</v>
      </c>
      <c r="P80" s="143" t="s">
        <v>445</v>
      </c>
      <c r="Q80" s="143" t="s">
        <v>445</v>
      </c>
      <c r="R80" s="143" t="s">
        <v>445</v>
      </c>
      <c r="S80" s="143" t="s">
        <v>445</v>
      </c>
      <c r="T80" s="143" t="s">
        <v>445</v>
      </c>
      <c r="U80" s="143" t="s">
        <v>445</v>
      </c>
      <c r="V80" s="143">
        <v>2.1000000000000001E-4</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10.869257818999998</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3.2799999999999996E-2</v>
      </c>
      <c r="G83" s="143" t="s">
        <v>457</v>
      </c>
      <c r="H83" s="143" t="s">
        <v>430</v>
      </c>
      <c r="I83" s="143">
        <v>0.20499999999999996</v>
      </c>
      <c r="J83" s="143">
        <v>4.0999999999999996</v>
      </c>
      <c r="K83" s="143">
        <v>30.749999999999996</v>
      </c>
      <c r="L83" s="143">
        <v>1.1684999999999997E-2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2.0499999999999998</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1.7872858535600911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1.7069800042680374</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3.2749999999999999</v>
      </c>
      <c r="AL86" s="146" t="s">
        <v>220</v>
      </c>
    </row>
    <row r="87" spans="1:38" s="2" customFormat="1" ht="26.25" customHeight="1" thickBot="1" x14ac:dyDescent="0.25">
      <c r="A87" s="70" t="s">
        <v>209</v>
      </c>
      <c r="B87" s="76" t="s">
        <v>221</v>
      </c>
      <c r="C87" s="80" t="s">
        <v>222</v>
      </c>
      <c r="D87" s="72"/>
      <c r="E87" s="143" t="s">
        <v>430</v>
      </c>
      <c r="F87" s="143">
        <v>7.129984697617292E-2</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0.22800000000000001</v>
      </c>
      <c r="AL87" s="146" t="s">
        <v>220</v>
      </c>
    </row>
    <row r="88" spans="1:38" s="2" customFormat="1" ht="26.25" customHeight="1" thickBot="1" x14ac:dyDescent="0.25">
      <c r="A88" s="70" t="s">
        <v>209</v>
      </c>
      <c r="B88" s="76" t="s">
        <v>223</v>
      </c>
      <c r="C88" s="80" t="s">
        <v>224</v>
      </c>
      <c r="D88" s="72"/>
      <c r="E88" s="143" t="s">
        <v>457</v>
      </c>
      <c r="F88" s="143">
        <v>1.2304755855999998</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1.3679778571428571</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1.7142635311898751</v>
      </c>
      <c r="G90" s="143" t="s">
        <v>430</v>
      </c>
      <c r="H90" s="143" t="s">
        <v>430</v>
      </c>
      <c r="I90" s="143">
        <v>2.4539999999999999E-2</v>
      </c>
      <c r="J90" s="143">
        <v>3.6810000000000002E-2</v>
      </c>
      <c r="K90" s="143">
        <v>4.4990000000000002E-2</v>
      </c>
      <c r="L90" s="143" t="s">
        <v>430</v>
      </c>
      <c r="M90" s="143" t="s">
        <v>430</v>
      </c>
      <c r="N90" s="143">
        <v>0</v>
      </c>
      <c r="O90" s="143">
        <v>3.9185808888409196E-2</v>
      </c>
      <c r="P90" s="143" t="s">
        <v>445</v>
      </c>
      <c r="Q90" s="143" t="s">
        <v>445</v>
      </c>
      <c r="R90" s="143" t="s">
        <v>445</v>
      </c>
      <c r="S90" s="143">
        <v>6.7244389157730602</v>
      </c>
      <c r="T90" s="143" t="s">
        <v>445</v>
      </c>
      <c r="U90" s="143">
        <v>3.9240299071477767E-2</v>
      </c>
      <c r="V90" s="143">
        <v>3.8911856039601962</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40.9</v>
      </c>
      <c r="AL90" s="146" t="s">
        <v>447</v>
      </c>
    </row>
    <row r="91" spans="1:38" s="2" customFormat="1" ht="26.25" customHeight="1" thickBot="1" x14ac:dyDescent="0.25">
      <c r="A91" s="70" t="s">
        <v>209</v>
      </c>
      <c r="B91" s="74" t="s">
        <v>405</v>
      </c>
      <c r="C91" s="76" t="s">
        <v>229</v>
      </c>
      <c r="D91" s="72"/>
      <c r="E91" s="143">
        <v>4.1583866839999999E-3</v>
      </c>
      <c r="F91" s="143">
        <v>1.1156837331199999E-2</v>
      </c>
      <c r="G91" s="143">
        <v>1.0627682000000001E-4</v>
      </c>
      <c r="H91" s="143">
        <v>9.566296472E-3</v>
      </c>
      <c r="I91" s="143">
        <v>6.40663759E-2</v>
      </c>
      <c r="J91" s="143">
        <v>6.5754840080000002E-2</v>
      </c>
      <c r="K91" s="143">
        <v>6.6103582889999998E-2</v>
      </c>
      <c r="L91" s="143">
        <v>2.4895422144E-2</v>
      </c>
      <c r="M91" s="143">
        <v>0.12726437121800002</v>
      </c>
      <c r="N91" s="143">
        <v>2.7589744000000006E-2</v>
      </c>
      <c r="O91" s="143">
        <v>1.2499793751999999E-2</v>
      </c>
      <c r="P91" s="143">
        <v>2.0058870000000008E-6</v>
      </c>
      <c r="Q91" s="143">
        <v>4.680403000000001E-5</v>
      </c>
      <c r="R91" s="143">
        <v>5.489796000000001E-4</v>
      </c>
      <c r="S91" s="143">
        <v>2.8072515072000002E-2</v>
      </c>
      <c r="T91" s="143">
        <v>7.2795855360000003E-3</v>
      </c>
      <c r="U91" s="143" t="s">
        <v>457</v>
      </c>
      <c r="V91" s="143">
        <v>1.5373515536E-2</v>
      </c>
      <c r="W91" s="143">
        <v>2.3051316800000004E-4</v>
      </c>
      <c r="X91" s="143">
        <v>3.0104859648000004E-4</v>
      </c>
      <c r="Y91" s="143">
        <v>1.2653555360000001E-4</v>
      </c>
      <c r="Z91" s="143">
        <v>1.2653555360000001E-4</v>
      </c>
      <c r="AA91" s="143">
        <v>1.2653555360000001E-4</v>
      </c>
      <c r="AB91" s="143">
        <v>6.806552572800001E-4</v>
      </c>
      <c r="AC91" s="143" t="s">
        <v>457</v>
      </c>
      <c r="AD91" s="143" t="s">
        <v>457</v>
      </c>
      <c r="AE91" s="149"/>
      <c r="AF91" s="145" t="s">
        <v>430</v>
      </c>
      <c r="AG91" s="145" t="s">
        <v>430</v>
      </c>
      <c r="AH91" s="145" t="s">
        <v>430</v>
      </c>
      <c r="AI91" s="145" t="s">
        <v>430</v>
      </c>
      <c r="AJ91" s="145" t="s">
        <v>430</v>
      </c>
      <c r="AK91" s="145">
        <v>2305.13168</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26.801548609712853</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3.2143231285152745E-8</v>
      </c>
      <c r="X98" s="143" t="s">
        <v>457</v>
      </c>
      <c r="Y98" s="143" t="s">
        <v>457</v>
      </c>
      <c r="Z98" s="143" t="s">
        <v>457</v>
      </c>
      <c r="AA98" s="143" t="s">
        <v>457</v>
      </c>
      <c r="AB98" s="143" t="s">
        <v>457</v>
      </c>
      <c r="AC98" s="143" t="s">
        <v>457</v>
      </c>
      <c r="AD98" s="143">
        <v>3.8494887766649994E-4</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5.6496816417168215E-2</v>
      </c>
      <c r="F99" s="143">
        <v>10.056703429530023</v>
      </c>
      <c r="G99" s="143" t="s">
        <v>430</v>
      </c>
      <c r="H99" s="143">
        <v>14.543849978109034</v>
      </c>
      <c r="I99" s="143">
        <v>0.20340336067846954</v>
      </c>
      <c r="J99" s="143">
        <v>0.3111789991372762</v>
      </c>
      <c r="K99" s="143">
        <v>0.68290233645749387</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1425</v>
      </c>
      <c r="AL99" s="146" t="s">
        <v>246</v>
      </c>
    </row>
    <row r="100" spans="1:38" s="2" customFormat="1" ht="26.25" customHeight="1" thickBot="1" x14ac:dyDescent="0.25">
      <c r="A100" s="70" t="s">
        <v>244</v>
      </c>
      <c r="B100" s="70" t="s">
        <v>247</v>
      </c>
      <c r="C100" s="71" t="s">
        <v>409</v>
      </c>
      <c r="D100" s="84"/>
      <c r="E100" s="143">
        <v>0.5432668435131669</v>
      </c>
      <c r="F100" s="143">
        <v>26.297701621956804</v>
      </c>
      <c r="G100" s="143" t="s">
        <v>430</v>
      </c>
      <c r="H100" s="143">
        <v>30.678618896456431</v>
      </c>
      <c r="I100" s="143">
        <v>0.30434779763986519</v>
      </c>
      <c r="J100" s="143">
        <v>0.46101059877888106</v>
      </c>
      <c r="K100" s="143">
        <v>1.0120089829881624</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5818.5974898476243</v>
      </c>
      <c r="AL100" s="146" t="s">
        <v>246</v>
      </c>
    </row>
    <row r="101" spans="1:38" s="2" customFormat="1" ht="26.25" customHeight="1" thickBot="1" x14ac:dyDescent="0.25">
      <c r="A101" s="70" t="s">
        <v>244</v>
      </c>
      <c r="B101" s="70" t="s">
        <v>248</v>
      </c>
      <c r="C101" s="71" t="s">
        <v>249</v>
      </c>
      <c r="D101" s="84"/>
      <c r="E101" s="143">
        <v>5.0822843080551273E-2</v>
      </c>
      <c r="F101" s="143">
        <v>0.37854498965699296</v>
      </c>
      <c r="G101" s="143" t="s">
        <v>430</v>
      </c>
      <c r="H101" s="143">
        <v>1.1783459296090519</v>
      </c>
      <c r="I101" s="143">
        <v>9.191837041538942E-3</v>
      </c>
      <c r="J101" s="143">
        <v>2.7575511124616824E-2</v>
      </c>
      <c r="K101" s="143">
        <v>6.4342859290772603E-2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5139.8241234525967</v>
      </c>
      <c r="AL101" s="146" t="s">
        <v>246</v>
      </c>
    </row>
    <row r="102" spans="1:38" s="2" customFormat="1" ht="26.25" customHeight="1" thickBot="1" x14ac:dyDescent="0.25">
      <c r="A102" s="70" t="s">
        <v>244</v>
      </c>
      <c r="B102" s="70" t="s">
        <v>250</v>
      </c>
      <c r="C102" s="71" t="s">
        <v>387</v>
      </c>
      <c r="D102" s="84"/>
      <c r="E102" s="143">
        <v>2.3105570078857142E-3</v>
      </c>
      <c r="F102" s="143">
        <v>2.5392161359912291</v>
      </c>
      <c r="G102" s="143" t="s">
        <v>430</v>
      </c>
      <c r="H102" s="143">
        <v>4.8226212961820165</v>
      </c>
      <c r="I102" s="143">
        <v>8.244099999999999E-3</v>
      </c>
      <c r="J102" s="143">
        <v>0.18688650000000001</v>
      </c>
      <c r="K102" s="143">
        <v>1.2830350000000001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1597.0500000000002</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1.3295578431199244E-3</v>
      </c>
      <c r="F104" s="143">
        <v>1.4772660723135669E-3</v>
      </c>
      <c r="G104" s="143" t="s">
        <v>430</v>
      </c>
      <c r="H104" s="143">
        <v>1.8195248354743041E-2</v>
      </c>
      <c r="I104" s="143">
        <v>2.0148539178082194E-5</v>
      </c>
      <c r="J104" s="143">
        <v>6.0445617534246586E-5</v>
      </c>
      <c r="K104" s="143">
        <v>1.4103977424657538E-4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9.3000000000000007</v>
      </c>
      <c r="AL104" s="146" t="s">
        <v>246</v>
      </c>
    </row>
    <row r="105" spans="1:38" s="2" customFormat="1" ht="26.25" customHeight="1" thickBot="1" x14ac:dyDescent="0.25">
      <c r="A105" s="70" t="s">
        <v>244</v>
      </c>
      <c r="B105" s="70" t="s">
        <v>255</v>
      </c>
      <c r="C105" s="71" t="s">
        <v>256</v>
      </c>
      <c r="D105" s="84"/>
      <c r="E105" s="143">
        <v>3.0733262222755072E-2</v>
      </c>
      <c r="F105" s="143">
        <v>0.15540239878331885</v>
      </c>
      <c r="G105" s="143" t="s">
        <v>430</v>
      </c>
      <c r="H105" s="143">
        <v>0.72004119103027164</v>
      </c>
      <c r="I105" s="143">
        <v>5.8201643835616443E-3</v>
      </c>
      <c r="J105" s="143">
        <v>9.1459726027397249E-3</v>
      </c>
      <c r="K105" s="143">
        <v>1.9954849315068489E-2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84.3</v>
      </c>
      <c r="AL105" s="146" t="s">
        <v>246</v>
      </c>
    </row>
    <row r="106" spans="1:38" s="2" customFormat="1" ht="26.25" customHeight="1" thickBot="1" x14ac:dyDescent="0.25">
      <c r="A106" s="70" t="s">
        <v>244</v>
      </c>
      <c r="B106" s="70" t="s">
        <v>257</v>
      </c>
      <c r="C106" s="71" t="s">
        <v>258</v>
      </c>
      <c r="D106" s="84"/>
      <c r="E106" s="143">
        <v>2.2868490168986293E-3</v>
      </c>
      <c r="F106" s="143">
        <v>9.2481544094302759E-3</v>
      </c>
      <c r="G106" s="143" t="s">
        <v>430</v>
      </c>
      <c r="H106" s="143">
        <v>5.357795986313893E-2</v>
      </c>
      <c r="I106" s="143">
        <v>4.5369863013698626E-4</v>
      </c>
      <c r="J106" s="143">
        <v>7.2591780821917808E-4</v>
      </c>
      <c r="K106" s="143">
        <v>1.5425753424657533E-3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9.1999999999999993</v>
      </c>
      <c r="AL106" s="146" t="s">
        <v>246</v>
      </c>
    </row>
    <row r="107" spans="1:38" s="2" customFormat="1" ht="26.25" customHeight="1" thickBot="1" x14ac:dyDescent="0.25">
      <c r="A107" s="70" t="s">
        <v>244</v>
      </c>
      <c r="B107" s="70" t="s">
        <v>259</v>
      </c>
      <c r="C107" s="71" t="s">
        <v>380</v>
      </c>
      <c r="D107" s="84"/>
      <c r="E107" s="143">
        <v>2.959945770852232E-2</v>
      </c>
      <c r="F107" s="143">
        <v>0.59429914500000003</v>
      </c>
      <c r="G107" s="143" t="s">
        <v>430</v>
      </c>
      <c r="H107" s="143">
        <v>0.91330795409988064</v>
      </c>
      <c r="I107" s="143">
        <v>1.0805439E-2</v>
      </c>
      <c r="J107" s="143">
        <v>0.14407252000000001</v>
      </c>
      <c r="K107" s="143">
        <v>0.68434446999999998</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3601.8130000000001</v>
      </c>
      <c r="AL107" s="146" t="s">
        <v>246</v>
      </c>
    </row>
    <row r="108" spans="1:38" s="2" customFormat="1" ht="26.25" customHeight="1" thickBot="1" x14ac:dyDescent="0.25">
      <c r="A108" s="70" t="s">
        <v>244</v>
      </c>
      <c r="B108" s="70" t="s">
        <v>260</v>
      </c>
      <c r="C108" s="71" t="s">
        <v>381</v>
      </c>
      <c r="D108" s="84"/>
      <c r="E108" s="143">
        <v>7.0505259840000015E-2</v>
      </c>
      <c r="F108" s="143">
        <v>1.2967200000000001</v>
      </c>
      <c r="G108" s="143" t="s">
        <v>430</v>
      </c>
      <c r="H108" s="143">
        <v>1.4562571905600001</v>
      </c>
      <c r="I108" s="143">
        <v>2.4013333333333331E-2</v>
      </c>
      <c r="J108" s="143">
        <v>0.24013333333333334</v>
      </c>
      <c r="K108" s="143">
        <v>0.48026666666666668</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12006.666666666666</v>
      </c>
      <c r="AL108" s="146" t="s">
        <v>246</v>
      </c>
    </row>
    <row r="109" spans="1:38" s="2" customFormat="1" ht="26.25" customHeight="1" thickBot="1" x14ac:dyDescent="0.25">
      <c r="A109" s="70" t="s">
        <v>244</v>
      </c>
      <c r="B109" s="70" t="s">
        <v>261</v>
      </c>
      <c r="C109" s="71" t="s">
        <v>382</v>
      </c>
      <c r="D109" s="84"/>
      <c r="E109" s="143">
        <v>3.1689216000000006E-2</v>
      </c>
      <c r="F109" s="143">
        <v>0.67481999999999986</v>
      </c>
      <c r="G109" s="143" t="s">
        <v>430</v>
      </c>
      <c r="H109" s="143">
        <v>0.91167436800000001</v>
      </c>
      <c r="I109" s="143">
        <v>2.7599999999999993E-2</v>
      </c>
      <c r="J109" s="143">
        <v>0.15179999999999999</v>
      </c>
      <c r="K109" s="143">
        <v>0.15179999999999999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1379.9999999999998</v>
      </c>
      <c r="AL109" s="146" t="s">
        <v>246</v>
      </c>
    </row>
    <row r="110" spans="1:38" s="2" customFormat="1" ht="26.25" customHeight="1" thickBot="1" x14ac:dyDescent="0.25">
      <c r="A110" s="70" t="s">
        <v>244</v>
      </c>
      <c r="B110" s="70" t="s">
        <v>262</v>
      </c>
      <c r="C110" s="71" t="s">
        <v>383</v>
      </c>
      <c r="D110" s="84"/>
      <c r="E110" s="143">
        <v>4.579950106707001E-3</v>
      </c>
      <c r="F110" s="143">
        <v>0.15917341199999999</v>
      </c>
      <c r="G110" s="143" t="s">
        <v>430</v>
      </c>
      <c r="H110" s="143">
        <v>9.5637394128936015E-2</v>
      </c>
      <c r="I110" s="143">
        <v>6.5938899999999998E-3</v>
      </c>
      <c r="J110" s="143">
        <v>4.6408420000000006E-2</v>
      </c>
      <c r="K110" s="143">
        <v>4.6408420000000006E-2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325.50799999999998</v>
      </c>
      <c r="AL110" s="146" t="s">
        <v>246</v>
      </c>
    </row>
    <row r="111" spans="1:38" s="2" customFormat="1" ht="26.25" customHeight="1" thickBot="1" x14ac:dyDescent="0.25">
      <c r="A111" s="70" t="s">
        <v>244</v>
      </c>
      <c r="B111" s="70" t="s">
        <v>263</v>
      </c>
      <c r="C111" s="71" t="s">
        <v>377</v>
      </c>
      <c r="D111" s="84"/>
      <c r="E111" s="143">
        <v>6.3720292211319716E-3</v>
      </c>
      <c r="F111" s="143">
        <v>0.38372499999999998</v>
      </c>
      <c r="G111" s="143" t="s">
        <v>430</v>
      </c>
      <c r="H111" s="143">
        <v>0.28561793872729113</v>
      </c>
      <c r="I111" s="143">
        <v>7.9066666666666662E-4</v>
      </c>
      <c r="J111" s="143">
        <v>1.5813333333333332E-3</v>
      </c>
      <c r="K111" s="143">
        <v>3.5579999999999995E-3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198.86666666666665</v>
      </c>
      <c r="AL111" s="146" t="s">
        <v>246</v>
      </c>
    </row>
    <row r="112" spans="1:38" s="2" customFormat="1" ht="26.25" customHeight="1" thickBot="1" x14ac:dyDescent="0.25">
      <c r="A112" s="70" t="s">
        <v>264</v>
      </c>
      <c r="B112" s="70" t="s">
        <v>265</v>
      </c>
      <c r="C112" s="71" t="s">
        <v>266</v>
      </c>
      <c r="D112" s="72"/>
      <c r="E112" s="143">
        <v>15.717040536481884</v>
      </c>
      <c r="F112" s="143" t="s">
        <v>430</v>
      </c>
      <c r="G112" s="143" t="s">
        <v>430</v>
      </c>
      <c r="H112" s="143">
        <v>12.571376124999999</v>
      </c>
      <c r="I112" s="143">
        <v>0.270978</v>
      </c>
      <c r="J112" s="143">
        <v>7.0454280000000002</v>
      </c>
      <c r="K112" s="143">
        <v>7.0454280000000002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408496864.7330696</v>
      </c>
      <c r="AL112" s="146" t="s">
        <v>438</v>
      </c>
    </row>
    <row r="113" spans="1:38" s="2" customFormat="1" ht="26.25" customHeight="1" thickBot="1" x14ac:dyDescent="0.25">
      <c r="A113" s="70" t="s">
        <v>264</v>
      </c>
      <c r="B113" s="85" t="s">
        <v>267</v>
      </c>
      <c r="C113" s="86" t="s">
        <v>268</v>
      </c>
      <c r="D113" s="72"/>
      <c r="E113" s="143">
        <v>6.0569164358412628</v>
      </c>
      <c r="F113" s="143" t="s">
        <v>457</v>
      </c>
      <c r="G113" s="143" t="s">
        <v>430</v>
      </c>
      <c r="H113" s="143">
        <v>35.269023346467925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157423490.01698181</v>
      </c>
      <c r="AL113" s="146" t="s">
        <v>451</v>
      </c>
    </row>
    <row r="114" spans="1:38" s="2" customFormat="1" ht="26.25" customHeight="1" thickBot="1" x14ac:dyDescent="0.25">
      <c r="A114" s="70" t="s">
        <v>264</v>
      </c>
      <c r="B114" s="85" t="s">
        <v>269</v>
      </c>
      <c r="C114" s="86" t="s">
        <v>388</v>
      </c>
      <c r="D114" s="72"/>
      <c r="E114" s="143">
        <v>8.4651437310141076E-2</v>
      </c>
      <c r="F114" s="143" t="s">
        <v>457</v>
      </c>
      <c r="G114" s="143" t="s">
        <v>430</v>
      </c>
      <c r="H114" s="143">
        <v>0.28601949999999998</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2200150</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318221709.41650146</v>
      </c>
      <c r="AL115" s="146" t="s">
        <v>453</v>
      </c>
    </row>
    <row r="116" spans="1:38" s="2" customFormat="1" ht="26.25" customHeight="1" thickBot="1" x14ac:dyDescent="0.25">
      <c r="A116" s="70" t="s">
        <v>264</v>
      </c>
      <c r="B116" s="70" t="s">
        <v>272</v>
      </c>
      <c r="C116" s="76" t="s">
        <v>410</v>
      </c>
      <c r="D116" s="72"/>
      <c r="E116" s="143">
        <v>12.243676606320888</v>
      </c>
      <c r="F116" s="143" t="s">
        <v>457</v>
      </c>
      <c r="G116" s="143" t="s">
        <v>430</v>
      </c>
      <c r="H116" s="143">
        <v>14.504951384739851</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6.8589159999999996E-3</v>
      </c>
      <c r="J119" s="143">
        <v>5.4871327999999997E-2</v>
      </c>
      <c r="K119" s="143">
        <v>0.17147290000000001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1714.729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7.4160000000000007E-3</v>
      </c>
      <c r="J120" s="143">
        <v>4.6350000000000002E-2</v>
      </c>
      <c r="K120" s="143">
        <v>0.18540000000000001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1854</v>
      </c>
      <c r="AL120" s="146" t="s">
        <v>450</v>
      </c>
    </row>
    <row r="121" spans="1:38" s="2" customFormat="1" ht="26.25" customHeight="1" thickBot="1" x14ac:dyDescent="0.25">
      <c r="A121" s="70" t="s">
        <v>264</v>
      </c>
      <c r="B121" s="70" t="s">
        <v>280</v>
      </c>
      <c r="C121" s="76" t="s">
        <v>281</v>
      </c>
      <c r="D121" s="73"/>
      <c r="E121" s="143" t="s">
        <v>457</v>
      </c>
      <c r="F121" s="143">
        <v>0.69929103721421204</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2.1638262277790612</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0.43834637308137636</v>
      </c>
      <c r="G125" s="143" t="s">
        <v>430</v>
      </c>
      <c r="H125" s="143" t="s">
        <v>430</v>
      </c>
      <c r="I125" s="143">
        <v>1.528717212E-5</v>
      </c>
      <c r="J125" s="143">
        <v>1.0145123316E-4</v>
      </c>
      <c r="K125" s="143">
        <v>2.1448365731999998E-4</v>
      </c>
      <c r="L125" s="143" t="s">
        <v>457</v>
      </c>
      <c r="M125" s="143" t="s">
        <v>430</v>
      </c>
      <c r="N125" s="143" t="s">
        <v>430</v>
      </c>
      <c r="O125" s="143" t="s">
        <v>430</v>
      </c>
      <c r="P125" s="143">
        <v>2.0850000143855373E-2</v>
      </c>
      <c r="Q125" s="143" t="s">
        <v>430</v>
      </c>
      <c r="R125" s="143" t="s">
        <v>430</v>
      </c>
      <c r="S125" s="143" t="s">
        <v>430</v>
      </c>
      <c r="T125" s="143" t="s">
        <v>430</v>
      </c>
      <c r="U125" s="143" t="s">
        <v>430</v>
      </c>
      <c r="V125" s="143" t="s">
        <v>430</v>
      </c>
      <c r="W125" s="143">
        <v>7.0299105596622655E-2</v>
      </c>
      <c r="X125" s="143" t="s">
        <v>430</v>
      </c>
      <c r="Y125" s="143" t="s">
        <v>430</v>
      </c>
      <c r="Z125" s="143" t="s">
        <v>430</v>
      </c>
      <c r="AA125" s="143" t="s">
        <v>430</v>
      </c>
      <c r="AB125" s="143" t="s">
        <v>430</v>
      </c>
      <c r="AC125" s="143" t="s">
        <v>430</v>
      </c>
      <c r="AD125" s="143">
        <v>4.4222554452457437E-2</v>
      </c>
      <c r="AE125" s="149"/>
      <c r="AF125" s="145" t="s">
        <v>430</v>
      </c>
      <c r="AG125" s="145" t="s">
        <v>430</v>
      </c>
      <c r="AH125" s="145" t="s">
        <v>430</v>
      </c>
      <c r="AI125" s="145" t="s">
        <v>430</v>
      </c>
      <c r="AJ125" s="145" t="s">
        <v>430</v>
      </c>
      <c r="AK125" s="145">
        <v>463.24763999999999</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v>3.5871839999999995E-2</v>
      </c>
      <c r="I126" s="143" t="s">
        <v>457</v>
      </c>
      <c r="J126" s="143" t="s">
        <v>457</v>
      </c>
      <c r="K126" s="143" t="s">
        <v>457</v>
      </c>
      <c r="L126" s="143" t="s">
        <v>457</v>
      </c>
      <c r="M126" s="143">
        <v>0.23316696000000003</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429</v>
      </c>
      <c r="AH128" s="145" t="s">
        <v>430</v>
      </c>
      <c r="AI128" s="145" t="s">
        <v>429</v>
      </c>
      <c r="AJ128" s="145" t="s">
        <v>429</v>
      </c>
      <c r="AK128" s="145" t="s">
        <v>445</v>
      </c>
      <c r="AL128" s="146" t="s">
        <v>441</v>
      </c>
    </row>
    <row r="129" spans="1:38" s="2" customFormat="1" ht="26.25" customHeight="1" thickBot="1" x14ac:dyDescent="0.25">
      <c r="A129" s="70" t="s">
        <v>289</v>
      </c>
      <c r="B129" s="74" t="s">
        <v>299</v>
      </c>
      <c r="C129" s="82" t="s">
        <v>300</v>
      </c>
      <c r="D129" s="72"/>
      <c r="E129" s="143">
        <v>7.1689304999999993E-3</v>
      </c>
      <c r="F129" s="143">
        <v>6.0977110000000001E-2</v>
      </c>
      <c r="G129" s="143">
        <v>3.8728704999999996E-4</v>
      </c>
      <c r="H129" s="143" t="s">
        <v>457</v>
      </c>
      <c r="I129" s="143">
        <v>3.2960599999999997E-5</v>
      </c>
      <c r="J129" s="143">
        <v>5.7681050000000002E-5</v>
      </c>
      <c r="K129" s="143">
        <v>8.2401499999999994E-5</v>
      </c>
      <c r="L129" s="143">
        <v>3.4114220999999997E-5</v>
      </c>
      <c r="M129" s="143">
        <v>5.7681050000000004E-4</v>
      </c>
      <c r="N129" s="143">
        <v>1.0712194999999999E-2</v>
      </c>
      <c r="O129" s="143">
        <v>8.2401499999999999E-4</v>
      </c>
      <c r="P129" s="143">
        <v>4.6144839999999996E-4</v>
      </c>
      <c r="Q129" s="143">
        <v>0.65137170476294992</v>
      </c>
      <c r="R129" s="143">
        <v>0.62953186695085173</v>
      </c>
      <c r="S129" s="143">
        <v>0.34732792659357331</v>
      </c>
      <c r="T129" s="143">
        <v>1.1536209999999999E-4</v>
      </c>
      <c r="U129" s="143" t="s">
        <v>445</v>
      </c>
      <c r="V129" s="143" t="s">
        <v>457</v>
      </c>
      <c r="W129" s="143">
        <v>1.3061498237974889</v>
      </c>
      <c r="X129" s="143">
        <v>1.2360224999999998E-6</v>
      </c>
      <c r="Y129" s="143">
        <v>5.3560975000000001E-6</v>
      </c>
      <c r="Z129" s="143">
        <v>5.3560975000000001E-6</v>
      </c>
      <c r="AA129" s="143" t="s">
        <v>457</v>
      </c>
      <c r="AB129" s="143">
        <v>1.19482175E-5</v>
      </c>
      <c r="AC129" s="143">
        <v>4.120075E-3</v>
      </c>
      <c r="AD129" s="143">
        <v>6.3201950500000005E-3</v>
      </c>
      <c r="AE129" s="149"/>
      <c r="AF129" s="145" t="s">
        <v>430</v>
      </c>
      <c r="AG129" s="145" t="s">
        <v>430</v>
      </c>
      <c r="AH129" s="145" t="s">
        <v>430</v>
      </c>
      <c r="AI129" s="145" t="s">
        <v>430</v>
      </c>
      <c r="AJ129" s="145" t="s">
        <v>430</v>
      </c>
      <c r="AK129" s="145">
        <v>12.904999999999999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429</v>
      </c>
      <c r="AH130" s="145" t="s">
        <v>430</v>
      </c>
      <c r="AI130" s="145" t="s">
        <v>429</v>
      </c>
      <c r="AJ130" s="145" t="s">
        <v>429</v>
      </c>
      <c r="AK130" s="145" t="s">
        <v>429</v>
      </c>
      <c r="AL130" s="146" t="s">
        <v>301</v>
      </c>
    </row>
    <row r="131" spans="1:38" s="2" customFormat="1" ht="26.25" customHeight="1" thickBot="1" x14ac:dyDescent="0.25">
      <c r="A131" s="70" t="s">
        <v>289</v>
      </c>
      <c r="B131" s="74" t="s">
        <v>304</v>
      </c>
      <c r="C131" s="82" t="s">
        <v>305</v>
      </c>
      <c r="D131" s="72"/>
      <c r="E131" s="143" t="s">
        <v>445</v>
      </c>
      <c r="F131" s="143" t="s">
        <v>445</v>
      </c>
      <c r="G131" s="143" t="s">
        <v>445</v>
      </c>
      <c r="H131" s="143" t="s">
        <v>445</v>
      </c>
      <c r="I131" s="143" t="s">
        <v>445</v>
      </c>
      <c r="J131" s="143" t="s">
        <v>445</v>
      </c>
      <c r="K131" s="143" t="s">
        <v>445</v>
      </c>
      <c r="L131" s="143" t="s">
        <v>445</v>
      </c>
      <c r="M131" s="143" t="s">
        <v>445</v>
      </c>
      <c r="N131" s="143" t="s">
        <v>445</v>
      </c>
      <c r="O131" s="143" t="s">
        <v>445</v>
      </c>
      <c r="P131" s="143" t="s">
        <v>445</v>
      </c>
      <c r="Q131" s="143" t="s">
        <v>445</v>
      </c>
      <c r="R131" s="143" t="s">
        <v>445</v>
      </c>
      <c r="S131" s="143" t="s">
        <v>445</v>
      </c>
      <c r="T131" s="143" t="s">
        <v>445</v>
      </c>
      <c r="U131" s="143" t="s">
        <v>445</v>
      </c>
      <c r="V131" s="143" t="s">
        <v>445</v>
      </c>
      <c r="W131" s="143" t="s">
        <v>445</v>
      </c>
      <c r="X131" s="143" t="s">
        <v>445</v>
      </c>
      <c r="Y131" s="143" t="s">
        <v>445</v>
      </c>
      <c r="Z131" s="143" t="s">
        <v>445</v>
      </c>
      <c r="AA131" s="143" t="s">
        <v>445</v>
      </c>
      <c r="AB131" s="143" t="s">
        <v>445</v>
      </c>
      <c r="AC131" s="143" t="s">
        <v>445</v>
      </c>
      <c r="AD131" s="143" t="s">
        <v>445</v>
      </c>
      <c r="AE131" s="149"/>
      <c r="AF131" s="145" t="s">
        <v>430</v>
      </c>
      <c r="AG131" s="145" t="s">
        <v>430</v>
      </c>
      <c r="AH131" s="145" t="s">
        <v>430</v>
      </c>
      <c r="AI131" s="145" t="s">
        <v>430</v>
      </c>
      <c r="AJ131" s="145" t="s">
        <v>430</v>
      </c>
      <c r="AK131" s="145" t="s">
        <v>445</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5.3443499999999994E-3</v>
      </c>
      <c r="F133" s="143">
        <v>8.4214000000000004E-5</v>
      </c>
      <c r="G133" s="143">
        <v>7.3201400000000002E-4</v>
      </c>
      <c r="H133" s="143" t="s">
        <v>457</v>
      </c>
      <c r="I133" s="143">
        <v>2.2478660000000003E-4</v>
      </c>
      <c r="J133" s="143">
        <v>2.2478660000000003E-4</v>
      </c>
      <c r="K133" s="143">
        <v>2.4979167999999996E-4</v>
      </c>
      <c r="L133" s="143" t="s">
        <v>457</v>
      </c>
      <c r="M133" s="143">
        <v>9.0692000000000008E-4</v>
      </c>
      <c r="N133" s="143">
        <v>1.9453434000000003E-4</v>
      </c>
      <c r="O133" s="143">
        <v>3.2584340000000002E-5</v>
      </c>
      <c r="P133" s="143">
        <v>9.6522199999999996E-3</v>
      </c>
      <c r="Q133" s="143">
        <v>8.8165580000000007E-5</v>
      </c>
      <c r="R133" s="143">
        <v>8.7841680000000008E-5</v>
      </c>
      <c r="S133" s="143">
        <v>8.0521540000000008E-5</v>
      </c>
      <c r="T133" s="143">
        <v>1.1226373999999999E-4</v>
      </c>
      <c r="U133" s="143">
        <v>1.2813483999999999E-4</v>
      </c>
      <c r="V133" s="143">
        <v>1.0372573600000001E-3</v>
      </c>
      <c r="W133" s="143">
        <v>1.7490600000000001E-4</v>
      </c>
      <c r="X133" s="143">
        <v>8.5509599999999994E-8</v>
      </c>
      <c r="Y133" s="143">
        <v>4.6706380000000003E-8</v>
      </c>
      <c r="Z133" s="143">
        <v>4.171832E-8</v>
      </c>
      <c r="AA133" s="143">
        <v>4.5281219999999998E-8</v>
      </c>
      <c r="AB133" s="143">
        <v>2.1921552E-7</v>
      </c>
      <c r="AC133" s="143">
        <v>9.7169999999999993E-4</v>
      </c>
      <c r="AD133" s="143">
        <v>2.6559800000000001E-3</v>
      </c>
      <c r="AE133" s="149"/>
      <c r="AF133" s="145" t="s">
        <v>430</v>
      </c>
      <c r="AG133" s="145" t="s">
        <v>430</v>
      </c>
      <c r="AH133" s="145" t="s">
        <v>430</v>
      </c>
      <c r="AI133" s="145" t="s">
        <v>430</v>
      </c>
      <c r="AJ133" s="145" t="s">
        <v>430</v>
      </c>
      <c r="AK133" s="145">
        <v>4180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0.59374080000000007</v>
      </c>
      <c r="X135" s="143">
        <v>1.7713267200000001E-4</v>
      </c>
      <c r="Y135" s="143">
        <v>8.0155008000000005E-4</v>
      </c>
      <c r="Z135" s="143">
        <v>8.0155008000000005E-4</v>
      </c>
      <c r="AA135" s="143" t="s">
        <v>457</v>
      </c>
      <c r="AB135" s="143">
        <v>1.7802328320000002E-3</v>
      </c>
      <c r="AC135" s="143" t="s">
        <v>457</v>
      </c>
      <c r="AD135" s="143">
        <v>1.0093593600000001</v>
      </c>
      <c r="AE135" s="149"/>
      <c r="AF135" s="145" t="s">
        <v>430</v>
      </c>
      <c r="AG135" s="145" t="s">
        <v>430</v>
      </c>
      <c r="AH135" s="145" t="s">
        <v>430</v>
      </c>
      <c r="AI135" s="145" t="s">
        <v>430</v>
      </c>
      <c r="AJ135" s="145" t="s">
        <v>430</v>
      </c>
      <c r="AK135" s="145">
        <v>1.9791360000000002</v>
      </c>
      <c r="AL135" s="146" t="s">
        <v>454</v>
      </c>
    </row>
    <row r="136" spans="1:38" s="2" customFormat="1" ht="26.25" customHeight="1" thickBot="1" x14ac:dyDescent="0.25">
      <c r="A136" s="70" t="s">
        <v>289</v>
      </c>
      <c r="B136" s="70" t="s">
        <v>314</v>
      </c>
      <c r="C136" s="71" t="s">
        <v>315</v>
      </c>
      <c r="D136" s="72"/>
      <c r="E136" s="143" t="s">
        <v>430</v>
      </c>
      <c r="F136" s="143">
        <v>5.260141728E-3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0.28673771999999997</v>
      </c>
      <c r="J139" s="143">
        <v>0.28673771999999997</v>
      </c>
      <c r="K139" s="143">
        <v>0.28673771999999997</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3.4153589196703478</v>
      </c>
      <c r="X139" s="143">
        <v>1.3312115342597792E-2</v>
      </c>
      <c r="Y139" s="143">
        <v>1.550472233706315E-2</v>
      </c>
      <c r="Z139" s="143">
        <v>5.2948958990695783E-3</v>
      </c>
      <c r="AA139" s="143">
        <v>9.2652906574636445E-4</v>
      </c>
      <c r="AB139" s="143">
        <v>3.5038262644476882E-2</v>
      </c>
      <c r="AC139" s="143" t="s">
        <v>457</v>
      </c>
      <c r="AD139" s="143">
        <v>3.5286681057962026</v>
      </c>
      <c r="AE139" s="149"/>
      <c r="AF139" s="145" t="s">
        <v>430</v>
      </c>
      <c r="AG139" s="145" t="s">
        <v>430</v>
      </c>
      <c r="AH139" s="145" t="s">
        <v>430</v>
      </c>
      <c r="AI139" s="145" t="s">
        <v>430</v>
      </c>
      <c r="AJ139" s="145" t="s">
        <v>430</v>
      </c>
      <c r="AK139" s="145">
        <v>2.0179999999999998</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179">
        <f>SUM(E14:E140)</f>
        <v>109.9179907313124</v>
      </c>
      <c r="F141" s="179">
        <f t="shared" ref="F141:AI141" si="0">SUM(F14:F140)</f>
        <v>109.81264298566811</v>
      </c>
      <c r="G141" s="179">
        <f t="shared" si="0"/>
        <v>12.260398672933476</v>
      </c>
      <c r="H141" s="179">
        <f t="shared" si="0"/>
        <v>119.350898064351</v>
      </c>
      <c r="I141" s="179">
        <f t="shared" si="0"/>
        <v>12.127853857691536</v>
      </c>
      <c r="J141" s="179">
        <f t="shared" si="0"/>
        <v>27.642041008531685</v>
      </c>
      <c r="K141" s="179">
        <f t="shared" si="0"/>
        <v>62.647523623675824</v>
      </c>
      <c r="L141" s="179">
        <f t="shared" si="0"/>
        <v>1.894524735313952</v>
      </c>
      <c r="M141" s="179">
        <f t="shared" si="0"/>
        <v>78.060860534243361</v>
      </c>
      <c r="N141" s="179">
        <f t="shared" si="0"/>
        <v>5.1032262387145595</v>
      </c>
      <c r="O141" s="179">
        <f t="shared" si="0"/>
        <v>0.27881229887878178</v>
      </c>
      <c r="P141" s="179">
        <f t="shared" si="0"/>
        <v>0.30256057424037031</v>
      </c>
      <c r="Q141" s="179">
        <f t="shared" si="0"/>
        <v>1.0722188158714412</v>
      </c>
      <c r="R141" s="179">
        <f>SUM(R14:R140)</f>
        <v>2.2471255606901028</v>
      </c>
      <c r="S141" s="179">
        <f t="shared" si="0"/>
        <v>20.293872501503433</v>
      </c>
      <c r="T141" s="179">
        <f t="shared" si="0"/>
        <v>8.2313042620289281</v>
      </c>
      <c r="U141" s="179">
        <f t="shared" si="0"/>
        <v>2.7910958292588322</v>
      </c>
      <c r="V141" s="179">
        <f t="shared" si="0"/>
        <v>19.729755256084932</v>
      </c>
      <c r="W141" s="179">
        <f t="shared" si="0"/>
        <v>19.863676524514972</v>
      </c>
      <c r="X141" s="179">
        <f t="shared" si="0"/>
        <v>3.7454291637374215</v>
      </c>
      <c r="Y141" s="179">
        <f t="shared" si="0"/>
        <v>5.681716910114905</v>
      </c>
      <c r="Z141" s="179">
        <f t="shared" si="0"/>
        <v>2.1814279827462055</v>
      </c>
      <c r="AA141" s="179">
        <f t="shared" si="0"/>
        <v>1.8739216008102351</v>
      </c>
      <c r="AB141" s="179">
        <f t="shared" si="0"/>
        <v>13.482495657408764</v>
      </c>
      <c r="AC141" s="179">
        <f t="shared" si="0"/>
        <v>2.5564238166578792</v>
      </c>
      <c r="AD141" s="179">
        <f t="shared" si="0"/>
        <v>7.9363591483126745</v>
      </c>
      <c r="AE141" s="61"/>
      <c r="AF141" s="158">
        <f>SUM(AF14:AF140)</f>
        <v>266583.70299937867</v>
      </c>
      <c r="AG141" s="158">
        <f t="shared" si="0"/>
        <v>59865.461978706444</v>
      </c>
      <c r="AH141" s="158">
        <f t="shared" si="0"/>
        <v>190698.57464088418</v>
      </c>
      <c r="AI141" s="158">
        <f t="shared" si="0"/>
        <v>19819.457269403352</v>
      </c>
      <c r="AJ141" s="158">
        <f>SUM(AJ14:AJ140)</f>
        <v>3089.0519999999997</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82">
        <v>15.323177894169078</v>
      </c>
      <c r="F143" s="182">
        <v>1.6575667222218822</v>
      </c>
      <c r="G143" s="182">
        <v>2.7684419381811751E-2</v>
      </c>
      <c r="H143" s="182">
        <v>0.53685177369541792</v>
      </c>
      <c r="I143" s="182">
        <v>0.29245792827666173</v>
      </c>
      <c r="J143" s="182">
        <v>0.29245792827666139</v>
      </c>
      <c r="K143" s="182">
        <v>0.29245792827666106</v>
      </c>
      <c r="L143" s="182">
        <v>0.20709903371289679</v>
      </c>
      <c r="M143" s="182">
        <v>27.709492929769485</v>
      </c>
      <c r="N143" s="182">
        <v>2.0187620351190443E-3</v>
      </c>
      <c r="O143" s="182">
        <v>2.377820287384647E-4</v>
      </c>
      <c r="P143" s="182">
        <v>1.5111851550075094E-2</v>
      </c>
      <c r="Q143" s="182">
        <v>3.9481970950731198E-4</v>
      </c>
      <c r="R143" s="182">
        <v>1.8056760497955002E-2</v>
      </c>
      <c r="S143" s="182">
        <v>1.2330935597745013E-2</v>
      </c>
      <c r="T143" s="182">
        <v>2.162293334498118E-3</v>
      </c>
      <c r="U143" s="182">
        <v>3.1407536153769478E-4</v>
      </c>
      <c r="V143" s="182">
        <v>5.4111234637696543E-2</v>
      </c>
      <c r="W143" s="182">
        <v>0.52257339999999997</v>
      </c>
      <c r="X143" s="182">
        <v>4.8420848853099996E-2</v>
      </c>
      <c r="Y143" s="182">
        <v>5.67123249131E-2</v>
      </c>
      <c r="Z143" s="182">
        <v>4.1400132973100003E-2</v>
      </c>
      <c r="AA143" s="182">
        <v>5.05571259131E-2</v>
      </c>
      <c r="AB143" s="182">
        <v>0.19709043265239998</v>
      </c>
      <c r="AC143" s="182">
        <v>5.2255240000000005E-4</v>
      </c>
      <c r="AD143" s="182">
        <v>2.8703350000000002E-4</v>
      </c>
      <c r="AE143" s="63"/>
      <c r="AF143" s="155">
        <v>101024.71655747895</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82">
        <v>7.7226485171728756</v>
      </c>
      <c r="F144" s="182">
        <v>0.1918859238945323</v>
      </c>
      <c r="G144" s="182">
        <v>7.3717563606118218E-3</v>
      </c>
      <c r="H144" s="182">
        <v>3.1121875278663818E-2</v>
      </c>
      <c r="I144" s="182">
        <v>0.16283807342904133</v>
      </c>
      <c r="J144" s="182">
        <v>0.16283807342904133</v>
      </c>
      <c r="K144" s="182">
        <v>0.1628380734290415</v>
      </c>
      <c r="L144" s="182">
        <v>0.13331024414033946</v>
      </c>
      <c r="M144" s="182">
        <v>1.0970321639801239</v>
      </c>
      <c r="N144" s="182">
        <v>2.8703078606945499E-4</v>
      </c>
      <c r="O144" s="182">
        <v>3.0163580914665396E-5</v>
      </c>
      <c r="P144" s="182">
        <v>3.1834250694520619E-3</v>
      </c>
      <c r="Q144" s="182">
        <v>6.0215845769311037E-5</v>
      </c>
      <c r="R144" s="182">
        <v>5.0969742068676443E-3</v>
      </c>
      <c r="S144" s="182">
        <v>3.4182773852882375E-3</v>
      </c>
      <c r="T144" s="182">
        <v>1.22324064558958E-4</v>
      </c>
      <c r="U144" s="182">
        <v>6.0104529709291268E-5</v>
      </c>
      <c r="V144" s="182">
        <v>1.0815475865871832E-2</v>
      </c>
      <c r="W144" s="182">
        <v>0.19931710000000002</v>
      </c>
      <c r="X144" s="182">
        <v>1.4681492023300002E-2</v>
      </c>
      <c r="Y144" s="182">
        <v>1.6453922658000001E-2</v>
      </c>
      <c r="Z144" s="182">
        <v>1.2909113896299999E-2</v>
      </c>
      <c r="AA144" s="182">
        <v>1.36711014251E-2</v>
      </c>
      <c r="AB144" s="182">
        <v>5.7715630002700004E-2</v>
      </c>
      <c r="AC144" s="182">
        <v>1.9915699999999999E-4</v>
      </c>
      <c r="AD144" s="182">
        <v>4.1076599999999999E-5</v>
      </c>
      <c r="AE144" s="63"/>
      <c r="AF144" s="155">
        <v>25811.11641439515</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82">
        <v>10.736611762115809</v>
      </c>
      <c r="F145" s="182">
        <v>0.30544263593245674</v>
      </c>
      <c r="G145" s="182">
        <v>8.6507238434481402E-3</v>
      </c>
      <c r="H145" s="182">
        <v>2.632566854050632E-2</v>
      </c>
      <c r="I145" s="182">
        <v>0.16005263942256676</v>
      </c>
      <c r="J145" s="182">
        <v>0.16005263942256681</v>
      </c>
      <c r="K145" s="182">
        <v>0.16005263942256664</v>
      </c>
      <c r="L145" s="182">
        <v>0.1104132207681998</v>
      </c>
      <c r="M145" s="182">
        <v>2.5848324198183787</v>
      </c>
      <c r="N145" s="182">
        <v>3.3538685630814442E-4</v>
      </c>
      <c r="O145" s="182">
        <v>3.5205935974884782E-5</v>
      </c>
      <c r="P145" s="182">
        <v>3.7308955726886475E-3</v>
      </c>
      <c r="Q145" s="182">
        <v>7.0404402824576456E-5</v>
      </c>
      <c r="R145" s="182">
        <v>5.9829401680519222E-3</v>
      </c>
      <c r="S145" s="182">
        <v>4.0121098512265257E-3</v>
      </c>
      <c r="T145" s="182">
        <v>1.4093578077743559E-4</v>
      </c>
      <c r="U145" s="182">
        <v>7.0396933699383348E-5</v>
      </c>
      <c r="V145" s="182">
        <v>1.2671223992133203E-2</v>
      </c>
      <c r="W145" s="182">
        <v>0.14613490000000001</v>
      </c>
      <c r="X145" s="182">
        <v>3.6943316458000002E-3</v>
      </c>
      <c r="Y145" s="182">
        <v>2.2371230521200002E-2</v>
      </c>
      <c r="Z145" s="182">
        <v>2.49983108023E-2</v>
      </c>
      <c r="AA145" s="182">
        <v>5.7467381163000004E-3</v>
      </c>
      <c r="AB145" s="182">
        <v>5.6810611085599996E-2</v>
      </c>
      <c r="AC145" s="182">
        <v>1.2530580000000001E-4</v>
      </c>
      <c r="AD145" s="182">
        <v>2.5076199999999999E-5</v>
      </c>
      <c r="AE145" s="63"/>
      <c r="AF145" s="155">
        <v>30283.156801048441</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82">
        <v>2.2016632552499509E-2</v>
      </c>
      <c r="F146" s="182">
        <v>0.13283447990789013</v>
      </c>
      <c r="G146" s="182">
        <v>5.4474632892910782E-5</v>
      </c>
      <c r="H146" s="182">
        <v>2.6652171358721344E-4</v>
      </c>
      <c r="I146" s="182">
        <v>3.4146535801066473E-3</v>
      </c>
      <c r="J146" s="182">
        <v>3.4146535801066477E-3</v>
      </c>
      <c r="K146" s="182">
        <v>3.4146535801066477E-3</v>
      </c>
      <c r="L146" s="182">
        <v>5.0488756877815303E-4</v>
      </c>
      <c r="M146" s="182">
        <v>0.76911031414572639</v>
      </c>
      <c r="N146" s="182">
        <v>8.31888395804768E-6</v>
      </c>
      <c r="O146" s="182">
        <v>6.1340902836873735E-5</v>
      </c>
      <c r="P146" s="182">
        <v>4.2844510081579851E-5</v>
      </c>
      <c r="Q146" s="182">
        <v>1.4773968993648225E-6</v>
      </c>
      <c r="R146" s="182">
        <v>2.8515574149984242E-4</v>
      </c>
      <c r="S146" s="182">
        <v>1.0319736804795417E-2</v>
      </c>
      <c r="T146" s="182">
        <v>4.3342143179587761E-4</v>
      </c>
      <c r="U146" s="182">
        <v>6.1076183663318342E-5</v>
      </c>
      <c r="V146" s="182">
        <v>6.1213422556621174E-3</v>
      </c>
      <c r="W146" s="182">
        <v>2.4708999999999998E-3</v>
      </c>
      <c r="X146" s="182">
        <v>4.31822279E-5</v>
      </c>
      <c r="Y146" s="182">
        <v>5.4319587099999997E-5</v>
      </c>
      <c r="Z146" s="182">
        <v>3.3566259399999998E-5</v>
      </c>
      <c r="AA146" s="182">
        <v>6.0140438700000003E-5</v>
      </c>
      <c r="AB146" s="182">
        <v>1.9120851309999999E-4</v>
      </c>
      <c r="AC146" s="182">
        <v>2.4710999999999999E-6</v>
      </c>
      <c r="AD146" s="182">
        <v>9.1969999999999996E-7</v>
      </c>
      <c r="AE146" s="63"/>
      <c r="AF146" s="155">
        <v>216.5343844053198</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82" t="s">
        <v>430</v>
      </c>
      <c r="F147" s="182">
        <v>1.5426911303496467</v>
      </c>
      <c r="G147" s="182" t="s">
        <v>430</v>
      </c>
      <c r="H147" s="182" t="s">
        <v>430</v>
      </c>
      <c r="I147" s="182" t="s">
        <v>430</v>
      </c>
      <c r="J147" s="182" t="s">
        <v>430</v>
      </c>
      <c r="K147" s="182" t="s">
        <v>430</v>
      </c>
      <c r="L147" s="182" t="s">
        <v>430</v>
      </c>
      <c r="M147" s="182" t="s">
        <v>430</v>
      </c>
      <c r="N147" s="182" t="s">
        <v>430</v>
      </c>
      <c r="O147" s="182" t="s">
        <v>430</v>
      </c>
      <c r="P147" s="182" t="s">
        <v>430</v>
      </c>
      <c r="Q147" s="182" t="s">
        <v>430</v>
      </c>
      <c r="R147" s="182" t="s">
        <v>430</v>
      </c>
      <c r="S147" s="182" t="s">
        <v>430</v>
      </c>
      <c r="T147" s="182" t="s">
        <v>430</v>
      </c>
      <c r="U147" s="182" t="s">
        <v>430</v>
      </c>
      <c r="V147" s="182" t="s">
        <v>457</v>
      </c>
      <c r="W147" s="182" t="s">
        <v>457</v>
      </c>
      <c r="X147" s="182" t="s">
        <v>457</v>
      </c>
      <c r="Y147" s="182" t="s">
        <v>457</v>
      </c>
      <c r="Z147" s="182" t="s">
        <v>457</v>
      </c>
      <c r="AA147" s="182" t="s">
        <v>430</v>
      </c>
      <c r="AB147" s="182" t="s">
        <v>457</v>
      </c>
      <c r="AC147" s="182" t="s">
        <v>430</v>
      </c>
      <c r="AD147" s="18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82" t="s">
        <v>430</v>
      </c>
      <c r="F148" s="182" t="s">
        <v>430</v>
      </c>
      <c r="G148" s="182" t="s">
        <v>430</v>
      </c>
      <c r="H148" s="182" t="s">
        <v>430</v>
      </c>
      <c r="I148" s="182">
        <v>0.5590298929708033</v>
      </c>
      <c r="J148" s="182">
        <v>1.0369538603885622</v>
      </c>
      <c r="K148" s="182">
        <v>1.3768055542464981</v>
      </c>
      <c r="L148" s="182">
        <v>0.2465858747655478</v>
      </c>
      <c r="M148" s="182" t="s">
        <v>430</v>
      </c>
      <c r="N148" s="182">
        <v>1.3748709115220243</v>
      </c>
      <c r="O148" s="182">
        <v>6.4701936285874694E-3</v>
      </c>
      <c r="P148" s="182">
        <v>4.4437114399021697E-6</v>
      </c>
      <c r="Q148" s="182">
        <v>4.4437114399021699E-12</v>
      </c>
      <c r="R148" s="182">
        <v>0.50836861674968381</v>
      </c>
      <c r="S148" s="182">
        <v>11.121870830294466</v>
      </c>
      <c r="T148" s="182">
        <v>8.1091020829279437E-2</v>
      </c>
      <c r="U148" s="182">
        <v>1.1231945438454963E-2</v>
      </c>
      <c r="V148" s="182">
        <v>4.4437114399021675</v>
      </c>
      <c r="W148" s="182" t="s">
        <v>457</v>
      </c>
      <c r="X148" s="182" t="s">
        <v>457</v>
      </c>
      <c r="Y148" s="182" t="s">
        <v>457</v>
      </c>
      <c r="Z148" s="182" t="s">
        <v>457</v>
      </c>
      <c r="AA148" s="182" t="s">
        <v>457</v>
      </c>
      <c r="AB148" s="182" t="s">
        <v>457</v>
      </c>
      <c r="AC148" s="182" t="s">
        <v>430</v>
      </c>
      <c r="AD148" s="182" t="s">
        <v>457</v>
      </c>
      <c r="AE148" s="63"/>
      <c r="AF148" s="155" t="s">
        <v>430</v>
      </c>
      <c r="AG148" s="12" t="s">
        <v>430</v>
      </c>
      <c r="AH148" s="12" t="s">
        <v>430</v>
      </c>
      <c r="AI148" s="12" t="s">
        <v>430</v>
      </c>
      <c r="AJ148" s="12" t="s">
        <v>430</v>
      </c>
      <c r="AK148" s="155">
        <v>57475.097454981464</v>
      </c>
      <c r="AL148" s="52" t="s">
        <v>414</v>
      </c>
    </row>
    <row r="149" spans="1:38" s="1" customFormat="1" ht="26.25" customHeight="1" thickBot="1" x14ac:dyDescent="0.25">
      <c r="A149" s="96"/>
      <c r="B149" s="52" t="s">
        <v>354</v>
      </c>
      <c r="C149" s="97" t="s">
        <v>361</v>
      </c>
      <c r="D149" s="98" t="s">
        <v>282</v>
      </c>
      <c r="E149" s="182" t="s">
        <v>430</v>
      </c>
      <c r="F149" s="182" t="s">
        <v>430</v>
      </c>
      <c r="G149" s="182" t="s">
        <v>430</v>
      </c>
      <c r="H149" s="182" t="s">
        <v>430</v>
      </c>
      <c r="I149" s="182">
        <v>0.30287889025496412</v>
      </c>
      <c r="J149" s="182">
        <v>0.55611678475996817</v>
      </c>
      <c r="K149" s="182">
        <v>1.1122335695199363</v>
      </c>
      <c r="L149" s="182">
        <v>2.3445439762483207E-2</v>
      </c>
      <c r="M149" s="182" t="s">
        <v>430</v>
      </c>
      <c r="N149" s="182" t="s">
        <v>457</v>
      </c>
      <c r="O149" s="182" t="s">
        <v>457</v>
      </c>
      <c r="P149" s="182" t="s">
        <v>457</v>
      </c>
      <c r="Q149" s="182" t="s">
        <v>457</v>
      </c>
      <c r="R149" s="182" t="s">
        <v>457</v>
      </c>
      <c r="S149" s="182" t="s">
        <v>457</v>
      </c>
      <c r="T149" s="182" t="s">
        <v>457</v>
      </c>
      <c r="U149" s="182" t="s">
        <v>457</v>
      </c>
      <c r="V149" s="182" t="s">
        <v>430</v>
      </c>
      <c r="W149" s="182" t="s">
        <v>457</v>
      </c>
      <c r="X149" s="182" t="s">
        <v>457</v>
      </c>
      <c r="Y149" s="182" t="s">
        <v>457</v>
      </c>
      <c r="Z149" s="182" t="s">
        <v>457</v>
      </c>
      <c r="AA149" s="182" t="s">
        <v>457</v>
      </c>
      <c r="AB149" s="182" t="s">
        <v>457</v>
      </c>
      <c r="AC149" s="182" t="s">
        <v>430</v>
      </c>
      <c r="AD149" s="182" t="s">
        <v>457</v>
      </c>
      <c r="AE149" s="63"/>
      <c r="AF149" s="155" t="s">
        <v>430</v>
      </c>
      <c r="AG149" s="155" t="s">
        <v>430</v>
      </c>
      <c r="AH149" s="155" t="s">
        <v>430</v>
      </c>
      <c r="AI149" s="155" t="s">
        <v>430</v>
      </c>
      <c r="AJ149" s="155" t="s">
        <v>430</v>
      </c>
      <c r="AK149" s="155">
        <v>57475.097454981464</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80">
        <v>-50.923583591014278</v>
      </c>
      <c r="F151" s="180">
        <v>-62.530322590614318</v>
      </c>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81">
        <f>E141 + E151 + IF(AND(OR($B$4="AT",$B$4="BE",$B$4="CH",$B$4="GB",$B$4="IE",$B$4="LT",$B$4="LU",$B$4="NL"),SUM(E143:E149)&gt;0),SUM(E143:E149)-SUM(E27:E33),0)</f>
        <v>56.831706934512162</v>
      </c>
      <c r="F152" s="181">
        <f t="shared" ref="F152:AD152" si="1">F141 + F151 + IF(AND(OR($B$4="AT",$B$4="BE",$B$4="CH",$B$4="GB",$B$4="IE",$B$4="LT",$B$4="LU",$B$4="NL"),SUM(F143:F149)&gt;0),SUM(F143:F149)-SUM(F27:F33),0)</f>
        <v>47.253550070305657</v>
      </c>
      <c r="G152" s="181">
        <f t="shared" si="1"/>
        <v>12.258108457669492</v>
      </c>
      <c r="H152" s="181">
        <f t="shared" si="1"/>
        <v>119.33933373009556</v>
      </c>
      <c r="I152" s="181">
        <f t="shared" si="1"/>
        <v>12.043020919348894</v>
      </c>
      <c r="J152" s="181">
        <f t="shared" si="1"/>
        <v>27.518535636697798</v>
      </c>
      <c r="K152" s="181">
        <f t="shared" si="1"/>
        <v>62.477061207762702</v>
      </c>
      <c r="L152" s="181">
        <f t="shared" si="1"/>
        <v>1.8506226632501923</v>
      </c>
      <c r="M152" s="181">
        <f t="shared" si="1"/>
        <v>77.761116012157572</v>
      </c>
      <c r="N152" s="181">
        <f t="shared" si="1"/>
        <v>5.0297096358065696</v>
      </c>
      <c r="O152" s="181">
        <f t="shared" si="1"/>
        <v>0.27846034478015735</v>
      </c>
      <c r="P152" s="181">
        <f t="shared" si="1"/>
        <v>0.30158256375941217</v>
      </c>
      <c r="Q152" s="181">
        <f t="shared" si="1"/>
        <v>1.0722004585949283</v>
      </c>
      <c r="R152" s="181">
        <f t="shared" si="1"/>
        <v>2.218361217170044</v>
      </c>
      <c r="S152" s="181">
        <f t="shared" si="1"/>
        <v>19.697980818778539</v>
      </c>
      <c r="T152" s="181">
        <f t="shared" si="1"/>
        <v>8.226952772822882</v>
      </c>
      <c r="U152" s="181">
        <f t="shared" si="1"/>
        <v>2.7904901289089938</v>
      </c>
      <c r="V152" s="181">
        <f t="shared" si="1"/>
        <v>19.493751008189772</v>
      </c>
      <c r="W152" s="181">
        <f t="shared" si="1"/>
        <v>19.814131724514972</v>
      </c>
      <c r="X152" s="181">
        <f t="shared" si="1"/>
        <v>3.7413165006594213</v>
      </c>
      <c r="Y152" s="181">
        <f t="shared" si="1"/>
        <v>5.675738373930205</v>
      </c>
      <c r="Z152" s="181">
        <f t="shared" si="1"/>
        <v>2.1764266943897055</v>
      </c>
      <c r="AA152" s="181">
        <f t="shared" si="1"/>
        <v>1.8696674815161352</v>
      </c>
      <c r="AB152" s="181">
        <f t="shared" si="1"/>
        <v>13.463149050495463</v>
      </c>
      <c r="AC152" s="181">
        <f t="shared" si="1"/>
        <v>2.5563756641578794</v>
      </c>
      <c r="AD152" s="181">
        <f t="shared" si="1"/>
        <v>7.9363420606126747</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80">
        <v>-50.923583591014278</v>
      </c>
      <c r="F153" s="180">
        <v>-62.530322590614318</v>
      </c>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81">
        <f>E141 + E153 - IF(OR($B$6=2005,$B$6&gt;=2020),SUM(E99:E122),0) + IF(AND(OR($B$4="AT",$B$4="BE",$B$4="CH",$B$4="GB",$B$4="IE",$B$4="LT",$B$4="LU",$B$4="NL"),SUM(E143:E149)&gt;0),SUM(E143:E149)-SUM(E27:E33),0)</f>
        <v>56.831706934512162</v>
      </c>
      <c r="F154" s="181">
        <f>F141 + F153 - IF(OR($B$6=2005,$B$6&gt;=2020),SUM(F99:F122),0) + IF(AND(OR($B$4="AT",$B$4="BE",$B$4="CH",$B$4="GB",$B$4="IE",$B$4="LT",$B$4="LU",$B$4="NL"),SUM(F143:F149)&gt;0),SUM(F143:F149)-SUM(F27:F33),0)</f>
        <v>47.253550070305657</v>
      </c>
      <c r="G154" s="181">
        <f>G141 + G153 + IF(AND(OR($B$4="AT",$B$4="BE",$B$4="CH",$B$4="GB",$B$4="IE",$B$4="LT",$B$4="LU",$B$4="NL"),SUM(G143:G149)&gt;0),SUM(G143:G149)-SUM(G27:G33),0)</f>
        <v>12.258108457669492</v>
      </c>
      <c r="H154" s="181">
        <f t="shared" ref="H154:AD154" si="2">H141 + H153 + IF(AND(OR($B$4="AT",$B$4="BE",$B$4="CH",$B$4="GB",$B$4="IE",$B$4="LT",$B$4="LU",$B$4="NL"),SUM(H143:H149)&gt;0),SUM(H143:H149)-SUM(H27:H33),0)</f>
        <v>119.33933373009556</v>
      </c>
      <c r="I154" s="181">
        <f t="shared" si="2"/>
        <v>12.043020919348894</v>
      </c>
      <c r="J154" s="181">
        <f t="shared" si="2"/>
        <v>27.518535636697798</v>
      </c>
      <c r="K154" s="181">
        <f t="shared" si="2"/>
        <v>62.477061207762702</v>
      </c>
      <c r="L154" s="181">
        <f t="shared" si="2"/>
        <v>1.8506226632501923</v>
      </c>
      <c r="M154" s="181">
        <f t="shared" si="2"/>
        <v>77.761116012157572</v>
      </c>
      <c r="N154" s="181">
        <f t="shared" si="2"/>
        <v>5.0297096358065696</v>
      </c>
      <c r="O154" s="181">
        <f t="shared" si="2"/>
        <v>0.27846034478015735</v>
      </c>
      <c r="P154" s="181">
        <f t="shared" si="2"/>
        <v>0.30158256375941217</v>
      </c>
      <c r="Q154" s="181">
        <f t="shared" si="2"/>
        <v>1.0722004585949283</v>
      </c>
      <c r="R154" s="181">
        <f t="shared" si="2"/>
        <v>2.218361217170044</v>
      </c>
      <c r="S154" s="181">
        <f t="shared" si="2"/>
        <v>19.697980818778539</v>
      </c>
      <c r="T154" s="181">
        <f t="shared" si="2"/>
        <v>8.226952772822882</v>
      </c>
      <c r="U154" s="181">
        <f t="shared" si="2"/>
        <v>2.7904901289089938</v>
      </c>
      <c r="V154" s="181">
        <f t="shared" si="2"/>
        <v>19.493751008189772</v>
      </c>
      <c r="W154" s="181">
        <f t="shared" si="2"/>
        <v>19.814131724514972</v>
      </c>
      <c r="X154" s="181">
        <f t="shared" si="2"/>
        <v>3.7413165006594213</v>
      </c>
      <c r="Y154" s="181">
        <f t="shared" si="2"/>
        <v>5.675738373930205</v>
      </c>
      <c r="Z154" s="181">
        <f t="shared" si="2"/>
        <v>2.1764266943897055</v>
      </c>
      <c r="AA154" s="181">
        <f t="shared" si="2"/>
        <v>1.8696674815161352</v>
      </c>
      <c r="AB154" s="181">
        <f t="shared" si="2"/>
        <v>13.463149050495463</v>
      </c>
      <c r="AC154" s="181">
        <f t="shared" si="2"/>
        <v>2.5563756641578794</v>
      </c>
      <c r="AD154" s="181">
        <f t="shared" si="2"/>
        <v>7.9363420606126747</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13.028363047886428</v>
      </c>
      <c r="F157" s="150">
        <v>0.30499587621510277</v>
      </c>
      <c r="G157" s="150">
        <v>0.77846988283081431</v>
      </c>
      <c r="H157" s="150" t="s">
        <v>457</v>
      </c>
      <c r="I157" s="150">
        <v>0.12523764980079902</v>
      </c>
      <c r="J157" s="150">
        <v>0.12523764980079902</v>
      </c>
      <c r="K157" s="150">
        <v>0.12523764980079902</v>
      </c>
      <c r="L157" s="150">
        <v>6.0114071904383531E-2</v>
      </c>
      <c r="M157" s="150">
        <v>2.6855450363304314</v>
      </c>
      <c r="N157" s="150">
        <v>3.2695412755651965E-3</v>
      </c>
      <c r="O157" s="150">
        <v>2.4521559566738972E-4</v>
      </c>
      <c r="P157" s="150">
        <v>4.9043119133477938E-3</v>
      </c>
      <c r="Q157" s="150">
        <v>1.2260779783369485E-3</v>
      </c>
      <c r="R157" s="150">
        <v>8.1738531889129912E-3</v>
      </c>
      <c r="S157" s="150">
        <v>8.9912385078042903E-3</v>
      </c>
      <c r="T157" s="150">
        <v>3.2695412755651967E-4</v>
      </c>
      <c r="U157" s="150">
        <v>4.4956192539021451E-3</v>
      </c>
      <c r="V157" s="150">
        <v>1.1852087123923838</v>
      </c>
      <c r="W157" s="150" t="s">
        <v>457</v>
      </c>
      <c r="X157" s="150" t="s">
        <v>457</v>
      </c>
      <c r="Y157" s="150" t="s">
        <v>457</v>
      </c>
      <c r="Z157" s="150" t="s">
        <v>457</v>
      </c>
      <c r="AA157" s="150" t="s">
        <v>457</v>
      </c>
      <c r="AB157" s="150" t="s">
        <v>457</v>
      </c>
      <c r="AC157" s="150" t="s">
        <v>457</v>
      </c>
      <c r="AD157" s="150" t="s">
        <v>457</v>
      </c>
      <c r="AE157" s="151"/>
      <c r="AF157" s="152">
        <v>40869.265944564955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5.3355562584912017E-2</v>
      </c>
      <c r="F158" s="150">
        <v>2.0835272105410004E-3</v>
      </c>
      <c r="G158" s="150">
        <v>2.9423451332400001E-3</v>
      </c>
      <c r="H158" s="150" t="s">
        <v>457</v>
      </c>
      <c r="I158" s="150">
        <v>2.9165732274E-4</v>
      </c>
      <c r="J158" s="150">
        <v>2.9165732274E-4</v>
      </c>
      <c r="K158" s="150">
        <v>2.9165732274E-4</v>
      </c>
      <c r="L158" s="150">
        <v>1.3999551491519999E-4</v>
      </c>
      <c r="M158" s="150">
        <v>9.4023234808099987E-2</v>
      </c>
      <c r="N158" s="150">
        <v>1.2374014450307252E-5</v>
      </c>
      <c r="O158" s="150">
        <v>9.2805108377304394E-7</v>
      </c>
      <c r="P158" s="150">
        <v>1.8561021675460875E-5</v>
      </c>
      <c r="Q158" s="150">
        <v>4.6402554188652189E-6</v>
      </c>
      <c r="R158" s="150">
        <v>3.0935036125768136E-5</v>
      </c>
      <c r="S158" s="150">
        <v>3.4028539738344947E-5</v>
      </c>
      <c r="T158" s="150">
        <v>1.2374014450307253E-6</v>
      </c>
      <c r="U158" s="150">
        <v>1.7014269869172473E-5</v>
      </c>
      <c r="V158" s="150">
        <v>4.4855802382363788E-3</v>
      </c>
      <c r="W158" s="150" t="s">
        <v>457</v>
      </c>
      <c r="X158" s="150" t="s">
        <v>457</v>
      </c>
      <c r="Y158" s="150" t="s">
        <v>457</v>
      </c>
      <c r="Z158" s="150" t="s">
        <v>457</v>
      </c>
      <c r="AA158" s="150" t="s">
        <v>457</v>
      </c>
      <c r="AB158" s="150" t="s">
        <v>457</v>
      </c>
      <c r="AC158" s="150" t="s">
        <v>457</v>
      </c>
      <c r="AD158" s="150" t="s">
        <v>457</v>
      </c>
      <c r="AE158" s="151"/>
      <c r="AF158" s="154">
        <v>154.67518062884065</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12.378163717410571</v>
      </c>
      <c r="F159" s="150">
        <v>0.43946125551599635</v>
      </c>
      <c r="G159" s="150">
        <v>0.43936814357307719</v>
      </c>
      <c r="H159" s="150" t="s">
        <v>457</v>
      </c>
      <c r="I159" s="150">
        <v>0.28760841424575717</v>
      </c>
      <c r="J159" s="150">
        <v>0.3113461211820629</v>
      </c>
      <c r="K159" s="150">
        <v>0.3113461211820629</v>
      </c>
      <c r="L159" s="150">
        <v>7.7703172276420679E-2</v>
      </c>
      <c r="M159" s="150">
        <v>1.1656542897461368</v>
      </c>
      <c r="N159" s="150">
        <v>0</v>
      </c>
      <c r="O159" s="150">
        <v>0</v>
      </c>
      <c r="P159" s="150">
        <v>0</v>
      </c>
      <c r="Q159" s="150">
        <v>0</v>
      </c>
      <c r="R159" s="150">
        <v>0</v>
      </c>
      <c r="S159" s="150">
        <v>0</v>
      </c>
      <c r="T159" s="150">
        <v>0</v>
      </c>
      <c r="U159" s="150">
        <v>0</v>
      </c>
      <c r="V159" s="150">
        <v>0</v>
      </c>
      <c r="W159" s="150">
        <v>2.590793341456096E-2</v>
      </c>
      <c r="X159" s="150" t="s">
        <v>457</v>
      </c>
      <c r="Y159" s="150" t="s">
        <v>457</v>
      </c>
      <c r="Z159" s="150" t="s">
        <v>457</v>
      </c>
      <c r="AA159" s="150" t="s">
        <v>457</v>
      </c>
      <c r="AB159" s="150" t="s">
        <v>457</v>
      </c>
      <c r="AC159" s="150" t="s">
        <v>457</v>
      </c>
      <c r="AD159" s="150">
        <v>1.237204916291626E-2</v>
      </c>
      <c r="AE159" s="151"/>
      <c r="AF159" s="154">
        <v>6788.8539398006787</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0.29367887412287647</v>
      </c>
      <c r="X163" s="25">
        <v>2.1144878936847102</v>
      </c>
      <c r="Y163" s="25">
        <v>1.3802907083775193</v>
      </c>
      <c r="Z163" s="25">
        <v>0.67546141048261588</v>
      </c>
      <c r="AA163" s="25">
        <v>0.7929329601317664</v>
      </c>
      <c r="AB163" s="25">
        <v>4.9631729726766123</v>
      </c>
      <c r="AC163" s="25" t="s">
        <v>457</v>
      </c>
      <c r="AD163" s="25">
        <v>8.5166873495634163E-2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4424-7452-45EF-808B-6D6F2101CC99}">
  <dimension ref="A1:AL170"/>
  <sheetViews>
    <sheetView zoomScale="80" zoomScaleNormal="80" workbookViewId="0">
      <pane xSplit="4" ySplit="13" topLeftCell="K131" activePane="bottomRight" state="frozen"/>
      <selection pane="topRight" activeCell="E1" sqref="E1"/>
      <selection pane="bottomLeft" activeCell="A14" sqref="A14"/>
      <selection pane="bottomRight" activeCell="AF141" sqref="AF141:AK141"/>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8.5703125" style="5" customWidth="1"/>
    <col min="33" max="33" width="10.85546875" style="5" customWidth="1"/>
    <col min="34" max="36" width="8.5703125" style="5" customWidth="1"/>
    <col min="37" max="37" width="13.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1992</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53.064999999999998</v>
      </c>
      <c r="F14" s="143">
        <v>0.21454352341299937</v>
      </c>
      <c r="G14" s="143">
        <v>96.593000000000004</v>
      </c>
      <c r="H14" s="143" t="s">
        <v>457</v>
      </c>
      <c r="I14" s="143">
        <v>0.87002385206879818</v>
      </c>
      <c r="J14" s="143">
        <v>1.2658643154595182</v>
      </c>
      <c r="K14" s="143">
        <v>1.6395728612303837</v>
      </c>
      <c r="L14" s="143">
        <v>3.3445229518384752E-2</v>
      </c>
      <c r="M14" s="143">
        <v>20.154415752662484</v>
      </c>
      <c r="N14" s="143">
        <v>0.72720746387829183</v>
      </c>
      <c r="O14" s="143">
        <v>0.10519995949613241</v>
      </c>
      <c r="P14" s="143">
        <v>0.13005054437524774</v>
      </c>
      <c r="Q14" s="143">
        <v>0.70215250910537796</v>
      </c>
      <c r="R14" s="143">
        <v>0.44166642324837435</v>
      </c>
      <c r="S14" s="143">
        <v>0.78681826604371052</v>
      </c>
      <c r="T14" s="143">
        <v>6.4820370261034848</v>
      </c>
      <c r="U14" s="143">
        <v>1.9964871723996747</v>
      </c>
      <c r="V14" s="143">
        <v>3.6962567875850456</v>
      </c>
      <c r="W14" s="143">
        <v>0.65797236513172075</v>
      </c>
      <c r="X14" s="143">
        <v>7.2677037699916508E-5</v>
      </c>
      <c r="Y14" s="143">
        <v>3.0603726574526813E-3</v>
      </c>
      <c r="Z14" s="143">
        <v>2.4274294888609687E-3</v>
      </c>
      <c r="AA14" s="143">
        <v>2.8001692110357304E-4</v>
      </c>
      <c r="AB14" s="143">
        <v>5.8404961051171395E-3</v>
      </c>
      <c r="AC14" s="143">
        <v>0.53008990369555886</v>
      </c>
      <c r="AD14" s="143">
        <v>2.6108905704408126E-4</v>
      </c>
      <c r="AE14" s="149"/>
      <c r="AF14" s="145">
        <v>24139.518749999999</v>
      </c>
      <c r="AG14" s="145">
        <v>84555.438653808</v>
      </c>
      <c r="AH14" s="145">
        <v>30883.054371681599</v>
      </c>
      <c r="AI14" s="145" t="s">
        <v>445</v>
      </c>
      <c r="AJ14" s="145" t="s">
        <v>445</v>
      </c>
      <c r="AK14" s="145" t="s">
        <v>430</v>
      </c>
      <c r="AL14" s="146" t="s">
        <v>50</v>
      </c>
    </row>
    <row r="15" spans="1:38" s="1" customFormat="1" ht="26.25" customHeight="1" thickBot="1" x14ac:dyDescent="0.25">
      <c r="A15" s="70" t="s">
        <v>54</v>
      </c>
      <c r="B15" s="70" t="s">
        <v>55</v>
      </c>
      <c r="C15" s="71" t="s">
        <v>56</v>
      </c>
      <c r="D15" s="72"/>
      <c r="E15" s="143">
        <v>0.51615258506001893</v>
      </c>
      <c r="F15" s="143">
        <v>7.0995603606480006E-3</v>
      </c>
      <c r="G15" s="143">
        <v>0.5067451353704806</v>
      </c>
      <c r="H15" s="143" t="s">
        <v>457</v>
      </c>
      <c r="I15" s="143">
        <v>6.5099357031240005E-3</v>
      </c>
      <c r="J15" s="143">
        <v>9.478912813523999E-3</v>
      </c>
      <c r="K15" s="143">
        <v>1.1953060405524001E-2</v>
      </c>
      <c r="L15" s="143">
        <v>6.1544574395287202E-4</v>
      </c>
      <c r="M15" s="143">
        <v>3.0220388132760005E-2</v>
      </c>
      <c r="N15" s="143">
        <v>6.1394539500377997E-3</v>
      </c>
      <c r="O15" s="143">
        <v>2.1382817559831E-3</v>
      </c>
      <c r="P15" s="143">
        <v>3.6943249704480001E-4</v>
      </c>
      <c r="Q15" s="143">
        <v>2.7304238557512E-3</v>
      </c>
      <c r="R15" s="143">
        <v>7.2054560029727521E-3</v>
      </c>
      <c r="S15" s="143">
        <v>7.4431189024636761E-3</v>
      </c>
      <c r="T15" s="143">
        <v>0.13399062108361046</v>
      </c>
      <c r="U15" s="143">
        <v>1.9319857837862401E-3</v>
      </c>
      <c r="V15" s="143">
        <v>9.8760147930397793E-2</v>
      </c>
      <c r="W15" s="143">
        <v>1.3078076886000002E-3</v>
      </c>
      <c r="X15" s="143">
        <v>1.5303985002936003E-6</v>
      </c>
      <c r="Y15" s="143">
        <v>4.8184226576639991E-6</v>
      </c>
      <c r="Z15" s="143">
        <v>3.7143137501063999E-6</v>
      </c>
      <c r="AA15" s="143">
        <v>4.9118011846343999E-6</v>
      </c>
      <c r="AB15" s="143">
        <v>1.4974936092698398E-5</v>
      </c>
      <c r="AC15" s="143" t="s">
        <v>430</v>
      </c>
      <c r="AD15" s="143">
        <v>1.1999939819575129E-2</v>
      </c>
      <c r="AE15" s="149"/>
      <c r="AF15" s="145">
        <v>2805.47001</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0.11161210439239359</v>
      </c>
      <c r="F16" s="143">
        <v>4.4855700480000006E-4</v>
      </c>
      <c r="G16" s="143">
        <v>9.2167412056368206E-2</v>
      </c>
      <c r="H16" s="143" t="s">
        <v>457</v>
      </c>
      <c r="I16" s="143">
        <v>3.0838294080000005E-2</v>
      </c>
      <c r="J16" s="143">
        <v>4.4295004224000005E-2</v>
      </c>
      <c r="K16" s="143">
        <v>4.5977092992E-2</v>
      </c>
      <c r="L16" s="143" t="s">
        <v>429</v>
      </c>
      <c r="M16" s="143">
        <v>0.11800509051267284</v>
      </c>
      <c r="N16" s="143">
        <v>1.5699495168000004E-2</v>
      </c>
      <c r="O16" s="143">
        <v>8.9711400960000012E-4</v>
      </c>
      <c r="P16" s="143">
        <v>1.682088768E-2</v>
      </c>
      <c r="Q16" s="143">
        <v>6.1676588160000006E-3</v>
      </c>
      <c r="R16" s="143">
        <v>3.1959686592000006E-3</v>
      </c>
      <c r="S16" s="143">
        <v>1.4017406400000001E-2</v>
      </c>
      <c r="T16" s="143">
        <v>2.9156205312000001E-3</v>
      </c>
      <c r="U16" s="143">
        <v>1.6260191424E-3</v>
      </c>
      <c r="V16" s="143">
        <v>2.5792027776000002E-2</v>
      </c>
      <c r="W16" s="143">
        <v>1.4578102656E-2</v>
      </c>
      <c r="X16" s="143">
        <v>1.6260191424E-7</v>
      </c>
      <c r="Y16" s="143">
        <v>1.6820887680000004E-9</v>
      </c>
      <c r="Z16" s="143">
        <v>5.6069625600000005E-10</v>
      </c>
      <c r="AA16" s="143">
        <v>5.6069625600000005E-10</v>
      </c>
      <c r="AB16" s="143">
        <v>1.6540539552000001E-7</v>
      </c>
      <c r="AC16" s="143" t="s">
        <v>429</v>
      </c>
      <c r="AD16" s="143" t="s">
        <v>429</v>
      </c>
      <c r="AE16" s="149"/>
      <c r="AF16" s="145" t="s">
        <v>429</v>
      </c>
      <c r="AG16" s="145">
        <v>560.69625600000006</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5.9366971945838112E-3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2.3092799013584653</v>
      </c>
      <c r="F18" s="143">
        <v>0.14395260210424346</v>
      </c>
      <c r="G18" s="143">
        <v>16.886007269841411</v>
      </c>
      <c r="H18" s="143" t="s">
        <v>445</v>
      </c>
      <c r="I18" s="143">
        <v>0.19737816495499436</v>
      </c>
      <c r="J18" s="143">
        <v>0.25693445718425945</v>
      </c>
      <c r="K18" s="143">
        <v>0.32840200785937745</v>
      </c>
      <c r="L18" s="143">
        <v>0.11009372406361856</v>
      </c>
      <c r="M18" s="143">
        <v>0.50777036008306309</v>
      </c>
      <c r="N18" s="143">
        <v>0.19053818539399098</v>
      </c>
      <c r="O18" s="143">
        <v>3.5726028342746314E-3</v>
      </c>
      <c r="P18" s="143">
        <v>1.6052579243620716E-3</v>
      </c>
      <c r="Q18" s="143">
        <v>1.1908702532069134E-2</v>
      </c>
      <c r="R18" s="143">
        <v>0.15243090668278997</v>
      </c>
      <c r="S18" s="143">
        <v>8.5742668271986899E-2</v>
      </c>
      <c r="T18" s="143">
        <v>3.0962421080726341</v>
      </c>
      <c r="U18" s="143">
        <v>1.1911522352759045E-3</v>
      </c>
      <c r="V18" s="143">
        <v>9.5345403796590261E-2</v>
      </c>
      <c r="W18" s="143">
        <v>1.6875632138523208E-2</v>
      </c>
      <c r="X18" s="143">
        <v>2.2908134559268555E-2</v>
      </c>
      <c r="Y18" s="143">
        <v>0.17978353805616834</v>
      </c>
      <c r="Z18" s="143">
        <v>2.0671941945953769E-2</v>
      </c>
      <c r="AA18" s="143">
        <v>1.8282002937001281E-2</v>
      </c>
      <c r="AB18" s="143">
        <v>0.24164561749839192</v>
      </c>
      <c r="AC18" s="143" t="s">
        <v>445</v>
      </c>
      <c r="AD18" s="143" t="s">
        <v>445</v>
      </c>
      <c r="AE18" s="149"/>
      <c r="AF18" s="145">
        <v>12295.624434947244</v>
      </c>
      <c r="AG18" s="145" t="s">
        <v>445</v>
      </c>
      <c r="AH18" s="145">
        <v>695.63477811069072</v>
      </c>
      <c r="AI18" s="145" t="s">
        <v>445</v>
      </c>
      <c r="AJ18" s="145" t="s">
        <v>445</v>
      </c>
      <c r="AK18" s="145" t="s">
        <v>430</v>
      </c>
      <c r="AL18" s="146" t="s">
        <v>50</v>
      </c>
    </row>
    <row r="19" spans="1:38" s="2" customFormat="1" ht="26.25" customHeight="1" thickBot="1" x14ac:dyDescent="0.25">
      <c r="A19" s="70" t="s">
        <v>54</v>
      </c>
      <c r="B19" s="70" t="s">
        <v>63</v>
      </c>
      <c r="C19" s="71" t="s">
        <v>64</v>
      </c>
      <c r="D19" s="72"/>
      <c r="E19" s="143">
        <v>0.45024364571414549</v>
      </c>
      <c r="F19" s="143">
        <v>9.9281208759774406E-2</v>
      </c>
      <c r="G19" s="143">
        <v>2.0121760834261546</v>
      </c>
      <c r="H19" s="143" t="s">
        <v>445</v>
      </c>
      <c r="I19" s="143">
        <v>3.4536629166362673E-2</v>
      </c>
      <c r="J19" s="143">
        <v>4.418020097149742E-2</v>
      </c>
      <c r="K19" s="143">
        <v>5.5752487137659117E-2</v>
      </c>
      <c r="L19" s="143">
        <v>1.7929834384265739E-2</v>
      </c>
      <c r="M19" s="143">
        <v>0.1780106565861059</v>
      </c>
      <c r="N19" s="143">
        <v>3.0897687807589658E-2</v>
      </c>
      <c r="O19" s="143">
        <v>5.8174451085741337E-4</v>
      </c>
      <c r="P19" s="143">
        <v>2.0709929656997665E-3</v>
      </c>
      <c r="Q19" s="143">
        <v>2.2765146442856672E-3</v>
      </c>
      <c r="R19" s="143">
        <v>2.4732757857968597E-2</v>
      </c>
      <c r="S19" s="143">
        <v>1.3895786206758768E-2</v>
      </c>
      <c r="T19" s="143">
        <v>0.50151094790383066</v>
      </c>
      <c r="U19" s="143">
        <v>3.9459560039275079E-4</v>
      </c>
      <c r="V19" s="143">
        <v>1.7968656956004234E-2</v>
      </c>
      <c r="W19" s="143">
        <v>4.5087615783830576E-3</v>
      </c>
      <c r="X19" s="143">
        <v>6.1687193254139662E-3</v>
      </c>
      <c r="Y19" s="143">
        <v>3.9016923629907038E-2</v>
      </c>
      <c r="Z19" s="143">
        <v>7.1046175295917018E-3</v>
      </c>
      <c r="AA19" s="143">
        <v>6.6493146007345679E-3</v>
      </c>
      <c r="AB19" s="143">
        <v>5.8939575085647275E-2</v>
      </c>
      <c r="AC19" s="143" t="s">
        <v>445</v>
      </c>
      <c r="AD19" s="143" t="s">
        <v>445</v>
      </c>
      <c r="AE19" s="149"/>
      <c r="AF19" s="145">
        <v>2098.052718239042</v>
      </c>
      <c r="AG19" s="145" t="s">
        <v>445</v>
      </c>
      <c r="AH19" s="145">
        <v>3308.664475375077</v>
      </c>
      <c r="AI19" s="145" t="s">
        <v>445</v>
      </c>
      <c r="AJ19" s="145" t="s">
        <v>445</v>
      </c>
      <c r="AK19" s="145" t="s">
        <v>430</v>
      </c>
      <c r="AL19" s="146" t="s">
        <v>50</v>
      </c>
    </row>
    <row r="20" spans="1:38" s="2" customFormat="1" ht="26.25" customHeight="1" thickBot="1" x14ac:dyDescent="0.25">
      <c r="A20" s="70" t="s">
        <v>54</v>
      </c>
      <c r="B20" s="70" t="s">
        <v>65</v>
      </c>
      <c r="C20" s="71" t="s">
        <v>66</v>
      </c>
      <c r="D20" s="72"/>
      <c r="E20" s="143">
        <v>4.8670342607900555E-2</v>
      </c>
      <c r="F20" s="143">
        <v>8.2516167195897262E-3</v>
      </c>
      <c r="G20" s="143">
        <v>0.13790550386076997</v>
      </c>
      <c r="H20" s="143" t="s">
        <v>445</v>
      </c>
      <c r="I20" s="143">
        <v>5.5507489979907563E-3</v>
      </c>
      <c r="J20" s="143">
        <v>7.1815125964909904E-3</v>
      </c>
      <c r="K20" s="143">
        <v>9.1384289146912712E-3</v>
      </c>
      <c r="L20" s="143">
        <v>3.0204202949460322E-3</v>
      </c>
      <c r="M20" s="143">
        <v>1.9337960794744851E-2</v>
      </c>
      <c r="N20" s="143">
        <v>5.2208300797550317E-3</v>
      </c>
      <c r="O20" s="143">
        <v>9.8041080282637111E-5</v>
      </c>
      <c r="P20" s="143">
        <v>1.4977389554383946E-4</v>
      </c>
      <c r="Q20" s="143">
        <v>3.4784876110260883E-4</v>
      </c>
      <c r="R20" s="143">
        <v>4.1775752975429332E-3</v>
      </c>
      <c r="S20" s="143">
        <v>2.3488636789168039E-3</v>
      </c>
      <c r="T20" s="143">
        <v>8.4802527607394498E-2</v>
      </c>
      <c r="U20" s="143">
        <v>4.5198975983490636E-5</v>
      </c>
      <c r="V20" s="143">
        <v>2.7676028598390772E-3</v>
      </c>
      <c r="W20" s="143">
        <v>5.6943322287338787E-4</v>
      </c>
      <c r="X20" s="143">
        <v>7.7590166552853523E-4</v>
      </c>
      <c r="Y20" s="143">
        <v>5.5214759961750006E-3</v>
      </c>
      <c r="Z20" s="143">
        <v>7.9311607891826153E-4</v>
      </c>
      <c r="AA20" s="143">
        <v>7.2354632669773987E-4</v>
      </c>
      <c r="AB20" s="143">
        <v>7.8140400673195366E-3</v>
      </c>
      <c r="AC20" s="143" t="s">
        <v>445</v>
      </c>
      <c r="AD20" s="143" t="s">
        <v>445</v>
      </c>
      <c r="AE20" s="149"/>
      <c r="AF20" s="145">
        <v>326.75764632338075</v>
      </c>
      <c r="AG20" s="145" t="s">
        <v>445</v>
      </c>
      <c r="AH20" s="145">
        <v>216.35548740228597</v>
      </c>
      <c r="AI20" s="145" t="s">
        <v>445</v>
      </c>
      <c r="AJ20" s="145" t="s">
        <v>445</v>
      </c>
      <c r="AK20" s="145" t="s">
        <v>430</v>
      </c>
      <c r="AL20" s="146" t="s">
        <v>50</v>
      </c>
    </row>
    <row r="21" spans="1:38" s="2" customFormat="1" ht="26.25" customHeight="1" thickBot="1" x14ac:dyDescent="0.25">
      <c r="A21" s="70" t="s">
        <v>54</v>
      </c>
      <c r="B21" s="70" t="s">
        <v>67</v>
      </c>
      <c r="C21" s="71" t="s">
        <v>68</v>
      </c>
      <c r="D21" s="72"/>
      <c r="E21" s="143">
        <v>1.3942202853897296</v>
      </c>
      <c r="F21" s="143">
        <v>0.32927564167737255</v>
      </c>
      <c r="G21" s="143">
        <v>8.8387954320365285</v>
      </c>
      <c r="H21" s="143" t="s">
        <v>445</v>
      </c>
      <c r="I21" s="143">
        <v>0.2665314293197083</v>
      </c>
      <c r="J21" s="143">
        <v>0.31427647756032401</v>
      </c>
      <c r="K21" s="143">
        <v>0.36650702174759098</v>
      </c>
      <c r="L21" s="143">
        <v>7.5466423613864589E-2</v>
      </c>
      <c r="M21" s="143">
        <v>1.7024020443772587</v>
      </c>
      <c r="N21" s="143">
        <v>0.29303022443175564</v>
      </c>
      <c r="O21" s="143">
        <v>4.549113953248962E-3</v>
      </c>
      <c r="P21" s="143">
        <v>1.45157382158554E-2</v>
      </c>
      <c r="Q21" s="143">
        <v>1.3086797101928564E-2</v>
      </c>
      <c r="R21" s="143">
        <v>0.10959405543584912</v>
      </c>
      <c r="S21" s="143">
        <v>7.4818199103695762E-2</v>
      </c>
      <c r="T21" s="143">
        <v>1.8765321842788141</v>
      </c>
      <c r="U21" s="143">
        <v>3.465198928363231E-3</v>
      </c>
      <c r="V21" s="143">
        <v>0.32813058689975289</v>
      </c>
      <c r="W21" s="143">
        <v>0.28366158987933371</v>
      </c>
      <c r="X21" s="143">
        <v>7.8580082611102442E-2</v>
      </c>
      <c r="Y21" s="143">
        <v>0.20332411586195284</v>
      </c>
      <c r="Z21" s="143">
        <v>5.0405265557553064E-2</v>
      </c>
      <c r="AA21" s="143">
        <v>4.1924890272305088E-2</v>
      </c>
      <c r="AB21" s="143">
        <v>0.37423435430291341</v>
      </c>
      <c r="AC21" s="143">
        <v>8.2615223550331859E-4</v>
      </c>
      <c r="AD21" s="143">
        <v>0.22652561296058737</v>
      </c>
      <c r="AE21" s="149"/>
      <c r="AF21" s="145">
        <v>7662.480927745537</v>
      </c>
      <c r="AG21" s="145">
        <v>1332.5036056505139</v>
      </c>
      <c r="AH21" s="145">
        <v>5550.8174439495015</v>
      </c>
      <c r="AI21" s="145" t="s">
        <v>445</v>
      </c>
      <c r="AJ21" s="145" t="s">
        <v>445</v>
      </c>
      <c r="AK21" s="145" t="s">
        <v>430</v>
      </c>
      <c r="AL21" s="146" t="s">
        <v>50</v>
      </c>
    </row>
    <row r="22" spans="1:38" s="2" customFormat="1" ht="26.25" customHeight="1" thickBot="1" x14ac:dyDescent="0.25">
      <c r="A22" s="70" t="s">
        <v>54</v>
      </c>
      <c r="B22" s="74" t="s">
        <v>69</v>
      </c>
      <c r="C22" s="71" t="s">
        <v>70</v>
      </c>
      <c r="D22" s="72"/>
      <c r="E22" s="143">
        <v>1.8404848527016204</v>
      </c>
      <c r="F22" s="143">
        <v>0.32412817045750092</v>
      </c>
      <c r="G22" s="143">
        <v>1.7161799492974199</v>
      </c>
      <c r="H22" s="143" t="s">
        <v>445</v>
      </c>
      <c r="I22" s="143">
        <v>0.33915548083643554</v>
      </c>
      <c r="J22" s="143">
        <v>0.37432558879859679</v>
      </c>
      <c r="K22" s="143">
        <v>0.40579107098138617</v>
      </c>
      <c r="L22" s="143">
        <v>3.7598888701150711E-2</v>
      </c>
      <c r="M22" s="143">
        <v>2.776581663817455</v>
      </c>
      <c r="N22" s="143">
        <v>0.40986100747827109</v>
      </c>
      <c r="O22" s="143">
        <v>5.6730175650163608E-3</v>
      </c>
      <c r="P22" s="143">
        <v>2.3780829432936697E-2</v>
      </c>
      <c r="Q22" s="143">
        <v>1.3484654960207131E-2</v>
      </c>
      <c r="R22" s="143">
        <v>6.3106177385325868E-2</v>
      </c>
      <c r="S22" s="143">
        <v>6.3480884680001654E-2</v>
      </c>
      <c r="T22" s="143">
        <v>0.54306424707566603</v>
      </c>
      <c r="U22" s="143">
        <v>5.4168996956843957E-3</v>
      </c>
      <c r="V22" s="143">
        <v>0.58247502669676032</v>
      </c>
      <c r="W22" s="143">
        <v>8.7831585861541123E-3</v>
      </c>
      <c r="X22" s="143">
        <v>4.4120191055423159E-3</v>
      </c>
      <c r="Y22" s="143">
        <v>2.8010256456169447E-2</v>
      </c>
      <c r="Z22" s="143">
        <v>5.0378022794231279E-3</v>
      </c>
      <c r="AA22" s="143">
        <v>4.6664172922146101E-3</v>
      </c>
      <c r="AB22" s="143">
        <v>4.2126495133349505E-2</v>
      </c>
      <c r="AC22" s="143">
        <v>6.3081235220475715E-3</v>
      </c>
      <c r="AD22" s="143">
        <v>0.14124711364584783</v>
      </c>
      <c r="AE22" s="149"/>
      <c r="AF22" s="145">
        <v>2169.9195218503787</v>
      </c>
      <c r="AG22" s="145">
        <v>2825.9598346852999</v>
      </c>
      <c r="AH22" s="145">
        <v>2112.5916828204749</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0.17104587632964457</v>
      </c>
      <c r="X23" s="143">
        <v>4.6269861096108325E-2</v>
      </c>
      <c r="Y23" s="143">
        <v>0.15115222482112989</v>
      </c>
      <c r="Z23" s="143">
        <v>3.2156123733190142E-2</v>
      </c>
      <c r="AA23" s="143">
        <v>2.734700236056653E-2</v>
      </c>
      <c r="AB23" s="143">
        <v>0.25692521201099489</v>
      </c>
      <c r="AC23" s="143">
        <v>2.4570716336670315E-3</v>
      </c>
      <c r="AD23" s="143">
        <v>9.8478918274297542E-2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1.3226188669070451</v>
      </c>
      <c r="F24" s="143">
        <v>0.37884084441917038</v>
      </c>
      <c r="G24" s="143">
        <v>4.6760719319381847</v>
      </c>
      <c r="H24" s="143">
        <v>8.7599163709439973E-2</v>
      </c>
      <c r="I24" s="143">
        <v>0.30275560199390816</v>
      </c>
      <c r="J24" s="143">
        <v>0.34315116782936272</v>
      </c>
      <c r="K24" s="143">
        <v>0.39241044538704217</v>
      </c>
      <c r="L24" s="143">
        <v>9.0511150591590886E-2</v>
      </c>
      <c r="M24" s="143">
        <v>1.7624814673694156</v>
      </c>
      <c r="N24" s="143">
        <v>0.24389954551233081</v>
      </c>
      <c r="O24" s="143">
        <v>3.3743496371014196E-2</v>
      </c>
      <c r="P24" s="143">
        <v>9.2213298849342651E-3</v>
      </c>
      <c r="Q24" s="143">
        <v>9.6580777847816036E-3</v>
      </c>
      <c r="R24" s="143">
        <v>0.14419718438205065</v>
      </c>
      <c r="S24" s="143">
        <v>7.0398980579950615E-2</v>
      </c>
      <c r="T24" s="143">
        <v>1.675145139196081</v>
      </c>
      <c r="U24" s="143">
        <v>3.1536258923790909E-3</v>
      </c>
      <c r="V24" s="143">
        <v>1.3827833756911569</v>
      </c>
      <c r="W24" s="143" t="s">
        <v>429</v>
      </c>
      <c r="X24" s="143" t="s">
        <v>429</v>
      </c>
      <c r="Y24" s="143" t="s">
        <v>429</v>
      </c>
      <c r="Z24" s="143" t="s">
        <v>429</v>
      </c>
      <c r="AA24" s="143" t="s">
        <v>429</v>
      </c>
      <c r="AB24" s="143" t="s">
        <v>429</v>
      </c>
      <c r="AC24" s="143" t="s">
        <v>430</v>
      </c>
      <c r="AD24" s="143" t="s">
        <v>430</v>
      </c>
      <c r="AE24" s="149"/>
      <c r="AF24" s="145">
        <v>7640.6989378172311</v>
      </c>
      <c r="AG24" s="145">
        <v>579.05944752302321</v>
      </c>
      <c r="AH24" s="145">
        <v>3764.2937654865718</v>
      </c>
      <c r="AI24" s="145">
        <v>419.61095524055145</v>
      </c>
      <c r="AJ24" s="145" t="s">
        <v>445</v>
      </c>
      <c r="AK24" s="145" t="s">
        <v>430</v>
      </c>
      <c r="AL24" s="146" t="s">
        <v>50</v>
      </c>
    </row>
    <row r="25" spans="1:38" s="2" customFormat="1" ht="26.25" customHeight="1" thickBot="1" x14ac:dyDescent="0.25">
      <c r="A25" s="70" t="s">
        <v>74</v>
      </c>
      <c r="B25" s="74" t="s">
        <v>75</v>
      </c>
      <c r="C25" s="76" t="s">
        <v>76</v>
      </c>
      <c r="D25" s="72"/>
      <c r="E25" s="143">
        <v>0.78914657448734382</v>
      </c>
      <c r="F25" s="143">
        <v>9.6163924573229212E-2</v>
      </c>
      <c r="G25" s="143">
        <v>5.1851842666817465E-2</v>
      </c>
      <c r="H25" s="143" t="s">
        <v>457</v>
      </c>
      <c r="I25" s="143">
        <v>6.6024011760555616E-3</v>
      </c>
      <c r="J25" s="143">
        <v>6.6024011760555616E-3</v>
      </c>
      <c r="K25" s="143">
        <v>6.6024011760555616E-3</v>
      </c>
      <c r="L25" s="143">
        <v>3.1691525645066694E-3</v>
      </c>
      <c r="M25" s="143">
        <v>0.70262225062275296</v>
      </c>
      <c r="N25" s="143">
        <v>2.177755546206539E-4</v>
      </c>
      <c r="O25" s="143">
        <v>1.6333166596549043E-5</v>
      </c>
      <c r="P25" s="143">
        <v>3.2666333193098079E-4</v>
      </c>
      <c r="Q25" s="143">
        <v>8.1665832982745197E-5</v>
      </c>
      <c r="R25" s="143">
        <v>5.4443888655163479E-4</v>
      </c>
      <c r="S25" s="143">
        <v>5.9888277520679818E-4</v>
      </c>
      <c r="T25" s="143">
        <v>2.177755546206539E-5</v>
      </c>
      <c r="U25" s="143">
        <v>2.9944138760339909E-4</v>
      </c>
      <c r="V25" s="143">
        <v>7.8943638549987039E-2</v>
      </c>
      <c r="W25" s="143" t="s">
        <v>457</v>
      </c>
      <c r="X25" s="143" t="s">
        <v>457</v>
      </c>
      <c r="Y25" s="143" t="s">
        <v>457</v>
      </c>
      <c r="Z25" s="143" t="s">
        <v>457</v>
      </c>
      <c r="AA25" s="143" t="s">
        <v>457</v>
      </c>
      <c r="AB25" s="143" t="s">
        <v>457</v>
      </c>
      <c r="AC25" s="143" t="s">
        <v>430</v>
      </c>
      <c r="AD25" s="143" t="s">
        <v>430</v>
      </c>
      <c r="AE25" s="149"/>
      <c r="AF25" s="145">
        <v>2722.1944327581737</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7.1752595607299685E-2</v>
      </c>
      <c r="F26" s="143">
        <v>5.3050921525815489E-3</v>
      </c>
      <c r="G26" s="143">
        <v>4.4127190364735922E-3</v>
      </c>
      <c r="H26" s="143" t="s">
        <v>457</v>
      </c>
      <c r="I26" s="143">
        <v>3.9408861594630276E-4</v>
      </c>
      <c r="J26" s="143">
        <v>3.9408861594630276E-4</v>
      </c>
      <c r="K26" s="143">
        <v>3.9408861594630276E-4</v>
      </c>
      <c r="L26" s="143">
        <v>1.8916253565422534E-4</v>
      </c>
      <c r="M26" s="143">
        <v>4.9552083821971689E-2</v>
      </c>
      <c r="N26" s="143">
        <v>0.12693841570914782</v>
      </c>
      <c r="O26" s="143">
        <v>3.5164725746513298E-6</v>
      </c>
      <c r="P26" s="143">
        <v>3.7068772247743581E-5</v>
      </c>
      <c r="Q26" s="143">
        <v>7.2747402317472151E-6</v>
      </c>
      <c r="R26" s="143">
        <v>5.3067626702214143E-5</v>
      </c>
      <c r="S26" s="143">
        <v>5.5792170504511033E-5</v>
      </c>
      <c r="T26" s="143">
        <v>4.2989948794093206E-6</v>
      </c>
      <c r="U26" s="143">
        <v>2.5717670157915894E-5</v>
      </c>
      <c r="V26" s="143">
        <v>6.7591500227644468E-3</v>
      </c>
      <c r="W26" s="143" t="s">
        <v>457</v>
      </c>
      <c r="X26" s="143" t="s">
        <v>457</v>
      </c>
      <c r="Y26" s="143" t="s">
        <v>457</v>
      </c>
      <c r="Z26" s="143" t="s">
        <v>457</v>
      </c>
      <c r="AA26" s="143" t="s">
        <v>457</v>
      </c>
      <c r="AB26" s="143" t="s">
        <v>457</v>
      </c>
      <c r="AC26" s="143" t="s">
        <v>430</v>
      </c>
      <c r="AD26" s="143" t="s">
        <v>430</v>
      </c>
      <c r="AE26" s="149"/>
      <c r="AF26" s="145">
        <v>231.8649259639009</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40.076061472145724</v>
      </c>
      <c r="F27" s="143">
        <v>25.779819083195772</v>
      </c>
      <c r="G27" s="143">
        <v>2.544831572330521</v>
      </c>
      <c r="H27" s="143">
        <v>0.1217055497759052</v>
      </c>
      <c r="I27" s="143">
        <v>0.73090899353241823</v>
      </c>
      <c r="J27" s="143">
        <v>0.73090899353241801</v>
      </c>
      <c r="K27" s="143">
        <v>0.73090899353241834</v>
      </c>
      <c r="L27" s="143">
        <v>0.39033481744245602</v>
      </c>
      <c r="M27" s="143">
        <v>227.40840580993344</v>
      </c>
      <c r="N27" s="143">
        <v>132.12000538576422</v>
      </c>
      <c r="O27" s="143">
        <v>1.9428454470801543E-4</v>
      </c>
      <c r="P27" s="143">
        <v>8.988865306629356E-3</v>
      </c>
      <c r="Q27" s="143">
        <v>2.9572671795666857E-4</v>
      </c>
      <c r="R27" s="143">
        <v>7.3110357061192824E-3</v>
      </c>
      <c r="S27" s="143">
        <v>5.1582841196504683E-3</v>
      </c>
      <c r="T27" s="143">
        <v>2.1697737507224953E-3</v>
      </c>
      <c r="U27" s="143">
        <v>2.0288434649730645E-4</v>
      </c>
      <c r="V27" s="143">
        <v>3.373391122573427E-2</v>
      </c>
      <c r="W27" s="143">
        <v>0.74979299999999993</v>
      </c>
      <c r="X27" s="143">
        <v>1.3925526431900001E-2</v>
      </c>
      <c r="Y27" s="143">
        <v>2.09510911684E-2</v>
      </c>
      <c r="Z27" s="143">
        <v>1.0308521706000001E-2</v>
      </c>
      <c r="AA27" s="143">
        <v>2.2201726282300001E-2</v>
      </c>
      <c r="AB27" s="143">
        <v>6.7386865588600006E-2</v>
      </c>
      <c r="AC27" s="143">
        <v>5.6418240000000001E-4</v>
      </c>
      <c r="AD27" s="143">
        <v>1.315795E-4</v>
      </c>
      <c r="AE27" s="149"/>
      <c r="AF27" s="145">
        <v>49473.572597857965</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4.3844882500737343</v>
      </c>
      <c r="F28" s="143">
        <v>1.0810653883186114</v>
      </c>
      <c r="G28" s="143">
        <v>0.82618321998410738</v>
      </c>
      <c r="H28" s="143">
        <v>3.4610062614537892E-3</v>
      </c>
      <c r="I28" s="143">
        <v>0.91834848437605299</v>
      </c>
      <c r="J28" s="143">
        <v>0.91834848437605321</v>
      </c>
      <c r="K28" s="143">
        <v>0.91834848437605299</v>
      </c>
      <c r="L28" s="143">
        <v>0.50471299873445419</v>
      </c>
      <c r="M28" s="143">
        <v>11.849662347806989</v>
      </c>
      <c r="N28" s="143">
        <v>4.4026197253638273</v>
      </c>
      <c r="O28" s="143">
        <v>1.5741283678245774E-5</v>
      </c>
      <c r="P28" s="143">
        <v>1.2818622535765922E-3</v>
      </c>
      <c r="Q28" s="143">
        <v>2.8388856825951874E-5</v>
      </c>
      <c r="R28" s="143">
        <v>1.8190604083422914E-3</v>
      </c>
      <c r="S28" s="143">
        <v>1.2283573122312571E-3</v>
      </c>
      <c r="T28" s="143">
        <v>1.0937079267107825E-4</v>
      </c>
      <c r="U28" s="143">
        <v>2.5295146295412197E-5</v>
      </c>
      <c r="V28" s="143">
        <v>4.4603150172580043E-3</v>
      </c>
      <c r="W28" s="143">
        <v>0.17673159999999999</v>
      </c>
      <c r="X28" s="143">
        <v>4.8821624782000002E-3</v>
      </c>
      <c r="Y28" s="143">
        <v>5.6013738703000002E-3</v>
      </c>
      <c r="Z28" s="143">
        <v>4.2465502366999999E-3</v>
      </c>
      <c r="AA28" s="143">
        <v>4.7670386765000005E-3</v>
      </c>
      <c r="AB28" s="143">
        <v>1.9497125261700003E-2</v>
      </c>
      <c r="AC28" s="143">
        <v>1.6021399999999999E-5</v>
      </c>
      <c r="AD28" s="143">
        <v>1.71826E-5</v>
      </c>
      <c r="AE28" s="149"/>
      <c r="AF28" s="145">
        <v>9665.0552021541498</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15.377470462168022</v>
      </c>
      <c r="F29" s="143">
        <v>1.2156770677423423</v>
      </c>
      <c r="G29" s="143">
        <v>1.3862518248856568</v>
      </c>
      <c r="H29" s="143">
        <v>5.8889984059328424E-3</v>
      </c>
      <c r="I29" s="143">
        <v>0.56175057581927657</v>
      </c>
      <c r="J29" s="143">
        <v>0.56175057581927657</v>
      </c>
      <c r="K29" s="143">
        <v>0.56175057581927657</v>
      </c>
      <c r="L29" s="143">
        <v>0.28087528790963834</v>
      </c>
      <c r="M29" s="143">
        <v>3.7065893964181122</v>
      </c>
      <c r="N29" s="143">
        <v>0.18175740268427737</v>
      </c>
      <c r="O29" s="143">
        <v>1.7551450835496751E-5</v>
      </c>
      <c r="P29" s="143">
        <v>1.8445035725322238E-3</v>
      </c>
      <c r="Q29" s="143">
        <v>3.4975299942750057E-5</v>
      </c>
      <c r="R29" s="143">
        <v>2.9484009633110111E-3</v>
      </c>
      <c r="S29" s="143">
        <v>1.9775142789780777E-3</v>
      </c>
      <c r="T29" s="143">
        <v>7.2119829265638842E-5</v>
      </c>
      <c r="U29" s="143">
        <v>3.4847698214506604E-5</v>
      </c>
      <c r="V29" s="143">
        <v>6.2687576267638837E-3</v>
      </c>
      <c r="W29" s="143">
        <v>0.1281069</v>
      </c>
      <c r="X29" s="143">
        <v>1.8300968376E-3</v>
      </c>
      <c r="Y29" s="143">
        <v>1.10822530732E-2</v>
      </c>
      <c r="Z29" s="143">
        <v>1.23836552689E-2</v>
      </c>
      <c r="AA29" s="143">
        <v>2.8468173032999999E-3</v>
      </c>
      <c r="AB29" s="143">
        <v>2.8142822483000002E-2</v>
      </c>
      <c r="AC29" s="143">
        <v>2.2164700000000001E-5</v>
      </c>
      <c r="AD29" s="143">
        <v>2.2164700000000001E-5</v>
      </c>
      <c r="AE29" s="149"/>
      <c r="AF29" s="145">
        <v>15028.780073098022</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2.48615869398481E-2</v>
      </c>
      <c r="F30" s="143">
        <v>0.15825170107155703</v>
      </c>
      <c r="G30" s="143">
        <v>5.1531461029476269E-3</v>
      </c>
      <c r="H30" s="143">
        <v>1.4577055568184533E-4</v>
      </c>
      <c r="I30" s="143">
        <v>3.5312761961194331E-3</v>
      </c>
      <c r="J30" s="143">
        <v>3.5312761961194331E-3</v>
      </c>
      <c r="K30" s="143">
        <v>3.5312761961194335E-3</v>
      </c>
      <c r="L30" s="143">
        <v>4.5321025883102151E-4</v>
      </c>
      <c r="M30" s="143">
        <v>1.4559096759249595</v>
      </c>
      <c r="N30" s="143">
        <v>0.36666117523832392</v>
      </c>
      <c r="O30" s="143">
        <v>4.5851687836649765E-5</v>
      </c>
      <c r="P30" s="143">
        <v>2.241618554782218E-5</v>
      </c>
      <c r="Q30" s="143">
        <v>7.7297191544214403E-7</v>
      </c>
      <c r="R30" s="143">
        <v>2.0712240275630613E-4</v>
      </c>
      <c r="S30" s="143">
        <v>7.7466161511229011E-3</v>
      </c>
      <c r="T30" s="143">
        <v>3.2298246498954354E-4</v>
      </c>
      <c r="U30" s="143">
        <v>4.5652844094428905E-5</v>
      </c>
      <c r="V30" s="143">
        <v>4.5609995480900877E-3</v>
      </c>
      <c r="W30" s="143">
        <v>2.1356999999999999E-3</v>
      </c>
      <c r="X30" s="143">
        <v>3.2544837200000005E-5</v>
      </c>
      <c r="Y30" s="143">
        <v>5.9665534800000006E-5</v>
      </c>
      <c r="Z30" s="143">
        <v>2.0340523300000001E-5</v>
      </c>
      <c r="AA30" s="143">
        <v>6.9835796600000005E-5</v>
      </c>
      <c r="AB30" s="143">
        <v>1.8238669190000001E-4</v>
      </c>
      <c r="AC30" s="143">
        <v>2.1357000000000002E-6</v>
      </c>
      <c r="AD30" s="143">
        <v>2.1357000000000002E-6</v>
      </c>
      <c r="AE30" s="149"/>
      <c r="AF30" s="145">
        <v>116.03718188492095</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6.172910558724773</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0.24990351385668813</v>
      </c>
      <c r="J32" s="143">
        <v>0.46459789418806802</v>
      </c>
      <c r="K32" s="143">
        <v>0.61562170113757497</v>
      </c>
      <c r="L32" s="143">
        <v>0.11025784667373968</v>
      </c>
      <c r="M32" s="143" t="s">
        <v>430</v>
      </c>
      <c r="N32" s="143">
        <v>0.6204043766781705</v>
      </c>
      <c r="O32" s="143">
        <v>2.9097388028991181E-3</v>
      </c>
      <c r="P32" s="143" t="s">
        <v>430</v>
      </c>
      <c r="Q32" s="143">
        <v>1.9876379906578382E-12</v>
      </c>
      <c r="R32" s="143">
        <v>0.22950469769886503</v>
      </c>
      <c r="S32" s="143">
        <v>5.0218925885080559</v>
      </c>
      <c r="T32" s="143">
        <v>3.6542014577298818E-2</v>
      </c>
      <c r="U32" s="143">
        <v>5.0208672261258594E-3</v>
      </c>
      <c r="V32" s="143">
        <v>1.9876379906578368</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25748.744459558446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0.13873082254259006</v>
      </c>
      <c r="J33" s="143">
        <v>0.25479810202404701</v>
      </c>
      <c r="K33" s="143">
        <v>0.50959620404809403</v>
      </c>
      <c r="L33" s="143">
        <v>3.1099714457041416E-2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25748.744459558446</v>
      </c>
      <c r="AL33" s="146" t="s">
        <v>431</v>
      </c>
    </row>
    <row r="34" spans="1:38" s="2" customFormat="1" ht="26.25" customHeight="1" thickBot="1" x14ac:dyDescent="0.25">
      <c r="A34" s="70" t="s">
        <v>71</v>
      </c>
      <c r="B34" s="70" t="s">
        <v>94</v>
      </c>
      <c r="C34" s="71" t="s">
        <v>95</v>
      </c>
      <c r="D34" s="72"/>
      <c r="E34" s="143">
        <v>1.9148491879350344</v>
      </c>
      <c r="F34" s="143">
        <v>0.16992459396751741</v>
      </c>
      <c r="G34" s="143">
        <v>0.21901745325599997</v>
      </c>
      <c r="H34" s="143">
        <v>2.55800464037123E-4</v>
      </c>
      <c r="I34" s="143">
        <v>5.0063805104408353E-2</v>
      </c>
      <c r="J34" s="143">
        <v>5.2621809744779591E-2</v>
      </c>
      <c r="K34" s="143">
        <v>5.5545243619489551E-2</v>
      </c>
      <c r="L34" s="143">
        <v>3.6104408352668212E-2</v>
      </c>
      <c r="M34" s="143">
        <v>0.39100928074245928</v>
      </c>
      <c r="N34" s="143" t="s">
        <v>457</v>
      </c>
      <c r="O34" s="143">
        <v>3.654292343387471E-4</v>
      </c>
      <c r="P34" s="143" t="s">
        <v>457</v>
      </c>
      <c r="Q34" s="143" t="s">
        <v>457</v>
      </c>
      <c r="R34" s="143">
        <v>1.8271461716937354E-3</v>
      </c>
      <c r="S34" s="143">
        <v>6.2122969837586993E-2</v>
      </c>
      <c r="T34" s="143">
        <v>2.5580046403712296E-3</v>
      </c>
      <c r="U34" s="143">
        <v>3.654292343387471E-4</v>
      </c>
      <c r="V34" s="143">
        <v>3.6542923433874705E-2</v>
      </c>
      <c r="W34" s="143">
        <v>1.6259158950253733E-2</v>
      </c>
      <c r="X34" s="143">
        <v>1.096287703016241E-3</v>
      </c>
      <c r="Y34" s="143">
        <v>1.8271461716937354E-3</v>
      </c>
      <c r="Z34" s="143">
        <v>1.5717186985245272E-3</v>
      </c>
      <c r="AA34" s="143">
        <v>3.6131464333897173E-4</v>
      </c>
      <c r="AB34" s="143">
        <v>4.8564672165734759E-3</v>
      </c>
      <c r="AC34" s="143" t="s">
        <v>430</v>
      </c>
      <c r="AD34" s="143" t="s">
        <v>430</v>
      </c>
      <c r="AE34" s="149"/>
      <c r="AF34" s="145">
        <v>1582.6104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2.2932999999999999</v>
      </c>
      <c r="F36" s="143">
        <v>7.909999999999999E-2</v>
      </c>
      <c r="G36" s="143">
        <v>1.2225935438841602</v>
      </c>
      <c r="H36" s="143" t="s">
        <v>457</v>
      </c>
      <c r="I36" s="143">
        <v>0.12879999999999997</v>
      </c>
      <c r="J36" s="143">
        <v>0.14219999999999999</v>
      </c>
      <c r="K36" s="143">
        <v>0.14219999999999999</v>
      </c>
      <c r="L36" s="143">
        <v>1.9343999999999997E-2</v>
      </c>
      <c r="M36" s="143">
        <v>0.21460000000000001</v>
      </c>
      <c r="N36" s="143">
        <v>4.8199999999999996E-3</v>
      </c>
      <c r="O36" s="143">
        <v>5.0000000000000001E-4</v>
      </c>
      <c r="P36" s="143">
        <v>6.6E-4</v>
      </c>
      <c r="Q36" s="143">
        <v>1.4600000000000002E-2</v>
      </c>
      <c r="R36" s="143">
        <v>1.5519999999999997E-2</v>
      </c>
      <c r="S36" s="143">
        <v>3.329E-2</v>
      </c>
      <c r="T36" s="143">
        <v>0.68</v>
      </c>
      <c r="U36" s="143">
        <v>5.2100000000000002E-3</v>
      </c>
      <c r="V36" s="143">
        <v>3.4799999999999998E-2</v>
      </c>
      <c r="W36" s="143">
        <v>1.091E-2</v>
      </c>
      <c r="X36" s="143" t="s">
        <v>457</v>
      </c>
      <c r="Y36" s="143" t="s">
        <v>457</v>
      </c>
      <c r="Z36" s="143" t="s">
        <v>457</v>
      </c>
      <c r="AA36" s="143" t="s">
        <v>457</v>
      </c>
      <c r="AB36" s="143" t="s">
        <v>457</v>
      </c>
      <c r="AC36" s="143">
        <v>3.5800000000000003E-3</v>
      </c>
      <c r="AD36" s="143">
        <v>1.2274E-2</v>
      </c>
      <c r="AE36" s="149"/>
      <c r="AF36" s="145">
        <v>1212.4177308000001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6.5310802578244218E-2</v>
      </c>
      <c r="F37" s="143">
        <v>2.1770267526081415E-3</v>
      </c>
      <c r="G37" s="143">
        <v>7.5619629235354558E-5</v>
      </c>
      <c r="H37" s="143" t="s">
        <v>457</v>
      </c>
      <c r="I37" s="143">
        <v>2.7212834407601769E-4</v>
      </c>
      <c r="J37" s="143">
        <v>2.7212834407601769E-4</v>
      </c>
      <c r="K37" s="143">
        <v>2.7212834407601769E-4</v>
      </c>
      <c r="L37" s="143">
        <v>6.8032086019004414E-6</v>
      </c>
      <c r="M37" s="143">
        <v>6.5310802578244223E-3</v>
      </c>
      <c r="N37" s="143">
        <v>2.0409625805701322E-6</v>
      </c>
      <c r="O37" s="143">
        <v>3.4016043009502208E-7</v>
      </c>
      <c r="P37" s="143">
        <v>1.3606417203800882E-4</v>
      </c>
      <c r="Q37" s="143">
        <v>1.6327700644561057E-4</v>
      </c>
      <c r="R37" s="143">
        <v>1.0340877074888671E-6</v>
      </c>
      <c r="S37" s="143">
        <v>1.0340877074888671E-7</v>
      </c>
      <c r="T37" s="143">
        <v>6.939272773938449E-7</v>
      </c>
      <c r="U37" s="143">
        <v>1.4967058924180968E-5</v>
      </c>
      <c r="V37" s="143">
        <v>2.0409625805701322E-6</v>
      </c>
      <c r="W37" s="143">
        <v>6.8032086019004408E-4</v>
      </c>
      <c r="X37" s="143" t="s">
        <v>457</v>
      </c>
      <c r="Y37" s="143" t="s">
        <v>457</v>
      </c>
      <c r="Z37" s="143" t="s">
        <v>457</v>
      </c>
      <c r="AA37" s="143" t="s">
        <v>457</v>
      </c>
      <c r="AB37" s="143" t="s">
        <v>457</v>
      </c>
      <c r="AC37" s="143" t="s">
        <v>457</v>
      </c>
      <c r="AD37" s="143" t="s">
        <v>457</v>
      </c>
      <c r="AE37" s="149"/>
      <c r="AF37" s="145" t="s">
        <v>445</v>
      </c>
      <c r="AG37" s="145" t="s">
        <v>430</v>
      </c>
      <c r="AH37" s="145">
        <v>1360.6417203800881</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3.0005837550169359</v>
      </c>
      <c r="F39" s="143">
        <v>0.43692579534500436</v>
      </c>
      <c r="G39" s="143">
        <v>9.3125061422424302</v>
      </c>
      <c r="H39" s="143" t="s">
        <v>445</v>
      </c>
      <c r="I39" s="143">
        <v>0.47188544971408281</v>
      </c>
      <c r="J39" s="143">
        <v>0.59957038153197006</v>
      </c>
      <c r="K39" s="143">
        <v>0.75057094335148078</v>
      </c>
      <c r="L39" s="143">
        <v>0.23046989994494491</v>
      </c>
      <c r="M39" s="143">
        <v>1.7003571711919672</v>
      </c>
      <c r="N39" s="143">
        <v>0.4701553161306673</v>
      </c>
      <c r="O39" s="143">
        <v>8.4031357698109467E-3</v>
      </c>
      <c r="P39" s="143">
        <v>7.6759879571284195E-3</v>
      </c>
      <c r="Q39" s="143">
        <v>2.7432463284878639E-2</v>
      </c>
      <c r="R39" s="143">
        <v>0.32137587755551883</v>
      </c>
      <c r="S39" s="143">
        <v>0.18653608324385998</v>
      </c>
      <c r="T39" s="143">
        <v>6.3737174842645228</v>
      </c>
      <c r="U39" s="143">
        <v>3.8541664582156269E-3</v>
      </c>
      <c r="V39" s="143">
        <v>0.31724044022506914</v>
      </c>
      <c r="W39" s="143">
        <v>0.26874481290558161</v>
      </c>
      <c r="X39" s="143">
        <v>7.750675817091926E-2</v>
      </c>
      <c r="Y39" s="143">
        <v>0.41937592408026014</v>
      </c>
      <c r="Z39" s="143">
        <v>6.2182062781722884E-2</v>
      </c>
      <c r="AA39" s="143">
        <v>5.4123473284590357E-2</v>
      </c>
      <c r="AB39" s="143">
        <v>0.61318821831749259</v>
      </c>
      <c r="AC39" s="143">
        <v>5.7490801118495567E-3</v>
      </c>
      <c r="AD39" s="143">
        <v>9.9379651843680777E-2</v>
      </c>
      <c r="AE39" s="149"/>
      <c r="AF39" s="145">
        <v>24874.599565442866</v>
      </c>
      <c r="AG39" s="145">
        <v>584.56746367200003</v>
      </c>
      <c r="AH39" s="145">
        <v>5704.4503757533184</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6.38657706720553</v>
      </c>
      <c r="F41" s="143">
        <v>23.558664259212225</v>
      </c>
      <c r="G41" s="143">
        <v>22.427340806192845</v>
      </c>
      <c r="H41" s="143">
        <v>0.10877346046148977</v>
      </c>
      <c r="I41" s="143">
        <v>19.705782469509582</v>
      </c>
      <c r="J41" s="143">
        <v>20.014470468361775</v>
      </c>
      <c r="K41" s="143">
        <v>21.946134726674547</v>
      </c>
      <c r="L41" s="143">
        <v>1.2976265773715079</v>
      </c>
      <c r="M41" s="143">
        <v>50.139979771685304</v>
      </c>
      <c r="N41" s="143">
        <v>6.13876025363657</v>
      </c>
      <c r="O41" s="143">
        <v>8.801053923006022E-2</v>
      </c>
      <c r="P41" s="143">
        <v>0.24287735554346121</v>
      </c>
      <c r="Q41" s="143">
        <v>0.11889604645168764</v>
      </c>
      <c r="R41" s="143">
        <v>0.55963360081818636</v>
      </c>
      <c r="S41" s="143">
        <v>1.0566721890082713</v>
      </c>
      <c r="T41" s="143">
        <v>0.59890438724822237</v>
      </c>
      <c r="U41" s="143">
        <v>5.633484173066452</v>
      </c>
      <c r="V41" s="143">
        <v>11.025043572250398</v>
      </c>
      <c r="W41" s="143">
        <v>38.393418269591635</v>
      </c>
      <c r="X41" s="143">
        <v>10.960745631331768</v>
      </c>
      <c r="Y41" s="143">
        <v>15.640548370999337</v>
      </c>
      <c r="Z41" s="143">
        <v>6.1598556111882408</v>
      </c>
      <c r="AA41" s="143">
        <v>5.2615665147032127</v>
      </c>
      <c r="AB41" s="143">
        <v>38.022716128222555</v>
      </c>
      <c r="AC41" s="143">
        <v>3.5865797236785506E-2</v>
      </c>
      <c r="AD41" s="143">
        <v>7.9796884609513166</v>
      </c>
      <c r="AE41" s="149"/>
      <c r="AF41" s="145">
        <v>16697.20791959393</v>
      </c>
      <c r="AG41" s="145">
        <v>46938.866450299203</v>
      </c>
      <c r="AH41" s="145">
        <v>7821.5427234806393</v>
      </c>
      <c r="AI41" s="145">
        <v>1352.7400075199998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9.4845087648000023E-2</v>
      </c>
      <c r="F43" s="143">
        <v>9.4845087648000002E-3</v>
      </c>
      <c r="G43" s="143">
        <v>0.13125611679606719</v>
      </c>
      <c r="H43" s="143" t="s">
        <v>457</v>
      </c>
      <c r="I43" s="143">
        <v>1.5649439461920003E-2</v>
      </c>
      <c r="J43" s="143">
        <v>2.0391693844320002E-2</v>
      </c>
      <c r="K43" s="143">
        <v>2.6082399103200003E-2</v>
      </c>
      <c r="L43" s="143">
        <v>8.7636860986752031E-3</v>
      </c>
      <c r="M43" s="143">
        <v>3.7938035059200001E-2</v>
      </c>
      <c r="N43" s="143">
        <v>1.5175214023680002E-2</v>
      </c>
      <c r="O43" s="143">
        <v>2.8453526294400005E-4</v>
      </c>
      <c r="P43" s="143">
        <v>9.4845087648000027E-5</v>
      </c>
      <c r="Q43" s="143">
        <v>9.4845087648000011E-4</v>
      </c>
      <c r="R43" s="143">
        <v>1.2140171218944004E-2</v>
      </c>
      <c r="S43" s="143">
        <v>6.8288463106560013E-3</v>
      </c>
      <c r="T43" s="143">
        <v>0.24659722788480001</v>
      </c>
      <c r="U43" s="143">
        <v>9.4845087648000027E-5</v>
      </c>
      <c r="V43" s="143">
        <v>7.5876070118400009E-3</v>
      </c>
      <c r="W43" s="143">
        <v>5.6907052588800007E-3</v>
      </c>
      <c r="X43" s="143">
        <v>1.8020566653120002E-3</v>
      </c>
      <c r="Y43" s="143">
        <v>1.4226763147200002E-2</v>
      </c>
      <c r="Z43" s="143">
        <v>1.6123664900160003E-3</v>
      </c>
      <c r="AA43" s="143">
        <v>1.4226763147200002E-3</v>
      </c>
      <c r="AB43" s="143">
        <v>1.9063862617248004E-2</v>
      </c>
      <c r="AC43" s="143">
        <v>2.0865919282560001E-4</v>
      </c>
      <c r="AD43" s="143">
        <v>1.2329861394240004E-7</v>
      </c>
      <c r="AE43" s="149"/>
      <c r="AF43" s="145">
        <v>948.45087648000015</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7.2749241422999988</v>
      </c>
      <c r="F44" s="143">
        <v>1.2888348304500004</v>
      </c>
      <c r="G44" s="143">
        <v>1.181305051164605</v>
      </c>
      <c r="H44" s="143">
        <v>1.4104476000000002E-3</v>
      </c>
      <c r="I44" s="143">
        <v>0.84315221190000011</v>
      </c>
      <c r="J44" s="143">
        <v>0.84315221190000011</v>
      </c>
      <c r="K44" s="143">
        <v>0.84315221190000011</v>
      </c>
      <c r="L44" s="143">
        <v>0.47216523866400012</v>
      </c>
      <c r="M44" s="143">
        <v>3.4918915995000006</v>
      </c>
      <c r="N44" s="143" t="s">
        <v>457</v>
      </c>
      <c r="O44" s="143">
        <v>1.9710000000000001E-3</v>
      </c>
      <c r="P44" s="143" t="s">
        <v>457</v>
      </c>
      <c r="Q44" s="143" t="s">
        <v>457</v>
      </c>
      <c r="R44" s="143">
        <v>9.8550000000000009E-3</v>
      </c>
      <c r="S44" s="143">
        <v>0.33506999999999998</v>
      </c>
      <c r="T44" s="143">
        <v>1.3797E-2</v>
      </c>
      <c r="U44" s="143">
        <v>1.9710000000000001E-3</v>
      </c>
      <c r="V44" s="143">
        <v>0.1971</v>
      </c>
      <c r="W44" s="143" t="s">
        <v>457</v>
      </c>
      <c r="X44" s="143">
        <v>5.9129999999999999E-3</v>
      </c>
      <c r="Y44" s="143">
        <v>9.8550000000000009E-3</v>
      </c>
      <c r="Z44" s="143" t="s">
        <v>457</v>
      </c>
      <c r="AA44" s="143" t="s">
        <v>457</v>
      </c>
      <c r="AB44" s="143">
        <v>1.5768000000000001E-2</v>
      </c>
      <c r="AC44" s="143" t="s">
        <v>429</v>
      </c>
      <c r="AD44" s="143" t="s">
        <v>429</v>
      </c>
      <c r="AE44" s="149"/>
      <c r="AF44" s="145">
        <v>8536.0578883200014</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2.4740846428786343</v>
      </c>
      <c r="F45" s="143">
        <v>8.8247605096307968E-2</v>
      </c>
      <c r="G45" s="143">
        <v>0.18889494392521547</v>
      </c>
      <c r="H45" s="143" t="s">
        <v>457</v>
      </c>
      <c r="I45" s="143">
        <v>4.4123802548153984E-2</v>
      </c>
      <c r="J45" s="143">
        <v>4.7275502730164981E-2</v>
      </c>
      <c r="K45" s="143">
        <v>4.7275502730164981E-2</v>
      </c>
      <c r="L45" s="143">
        <v>1.4655405846351144E-2</v>
      </c>
      <c r="M45" s="143">
        <v>0.23322581346881396</v>
      </c>
      <c r="N45" s="143">
        <v>4.0972102366142998E-3</v>
      </c>
      <c r="O45" s="143">
        <v>3.1517001820109995E-4</v>
      </c>
      <c r="P45" s="143">
        <v>9.4551005460329974E-4</v>
      </c>
      <c r="Q45" s="143">
        <v>1.2606800728043998E-3</v>
      </c>
      <c r="R45" s="143">
        <v>1.5758500910054997E-3</v>
      </c>
      <c r="S45" s="143">
        <v>2.7734961601696796E-2</v>
      </c>
      <c r="T45" s="143">
        <v>3.1517001820109997E-2</v>
      </c>
      <c r="U45" s="143">
        <v>3.1517001820109995E-3</v>
      </c>
      <c r="V45" s="143">
        <v>3.782040218413199E-2</v>
      </c>
      <c r="W45" s="143">
        <v>4.0972102366142998E-3</v>
      </c>
      <c r="X45" s="143" t="s">
        <v>457</v>
      </c>
      <c r="Y45" s="143" t="s">
        <v>457</v>
      </c>
      <c r="Z45" s="143" t="s">
        <v>457</v>
      </c>
      <c r="AA45" s="143" t="s">
        <v>457</v>
      </c>
      <c r="AB45" s="143" t="s">
        <v>457</v>
      </c>
      <c r="AC45" s="143">
        <v>2.5213601456087996E-3</v>
      </c>
      <c r="AD45" s="143">
        <v>1.1976460691641797E-3</v>
      </c>
      <c r="AE45" s="149"/>
      <c r="AF45" s="145">
        <v>1364.9464840321953</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8.0000000000000004E-4</v>
      </c>
      <c r="G48" s="143" t="s">
        <v>457</v>
      </c>
      <c r="H48" s="143" t="s">
        <v>430</v>
      </c>
      <c r="I48" s="143">
        <v>1.3425559650543204E-2</v>
      </c>
      <c r="J48" s="143">
        <v>0.13424759650543205</v>
      </c>
      <c r="K48" s="143">
        <v>0.33560299126358017</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v>1E-3</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1.7444768912074131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1.9782033383999997</v>
      </c>
      <c r="AL52" s="146" t="s">
        <v>133</v>
      </c>
    </row>
    <row r="53" spans="1:38" s="2" customFormat="1" ht="26.25" customHeight="1" thickBot="1" x14ac:dyDescent="0.25">
      <c r="A53" s="70" t="s">
        <v>120</v>
      </c>
      <c r="B53" s="74" t="s">
        <v>134</v>
      </c>
      <c r="C53" s="76" t="s">
        <v>135</v>
      </c>
      <c r="D53" s="73"/>
      <c r="E53" s="143" t="s">
        <v>430</v>
      </c>
      <c r="F53" s="143">
        <v>1.952983562260616</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0.97096491088437742</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1371.3312004451245</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215.69800000000001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0.41148569062756957</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63.260093138897602</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0.15751929382352942</v>
      </c>
      <c r="J60" s="143">
        <v>1.575192938235294</v>
      </c>
      <c r="K60" s="143">
        <v>3.2133935939999998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31.503858764705882</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5.30289187279879E-2</v>
      </c>
      <c r="J61" s="143">
        <v>0.53028918727987895</v>
      </c>
      <c r="K61" s="143">
        <v>1.7704901754782318</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5465631.4629349466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1.890231525882353E-8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31.503858764705882</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0.15162887473581513</v>
      </c>
      <c r="X63" s="143">
        <v>1.2157200000000002E-2</v>
      </c>
      <c r="Y63" s="143" t="s">
        <v>430</v>
      </c>
      <c r="Z63" s="143">
        <v>2.0218000000000002E-3</v>
      </c>
      <c r="AA63" s="143" t="s">
        <v>430</v>
      </c>
      <c r="AB63" s="143">
        <v>1.4179000000000002E-2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1.823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0.17274999999999999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1.3820888888888889</v>
      </c>
      <c r="O72" s="143">
        <v>0.17026250000000001</v>
      </c>
      <c r="P72" s="143">
        <v>2.5700000000000004E-2</v>
      </c>
      <c r="Q72" s="143">
        <v>0.10280000000000002</v>
      </c>
      <c r="R72" s="143">
        <v>1.1258027777777779</v>
      </c>
      <c r="S72" s="143">
        <v>1.7990000000000003E-2</v>
      </c>
      <c r="T72" s="143">
        <v>2.1238194444444449</v>
      </c>
      <c r="U72" s="143">
        <v>5.1399999999999996E-3</v>
      </c>
      <c r="V72" s="143">
        <v>21.873555555555555</v>
      </c>
      <c r="W72" s="143">
        <v>0.7832199469234008</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1.4999999999999999E-2</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8.0367245</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3.5200000000000002E-2</v>
      </c>
      <c r="G83" s="143" t="s">
        <v>457</v>
      </c>
      <c r="H83" s="143" t="s">
        <v>430</v>
      </c>
      <c r="I83" s="143">
        <v>0.22</v>
      </c>
      <c r="J83" s="143">
        <v>4.4000000000000004</v>
      </c>
      <c r="K83" s="143">
        <v>33</v>
      </c>
      <c r="L83" s="143">
        <v>1.2540000000000001E-2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2.2000000000000002</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6.5292813479254814</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1.7434660603806977</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1.6759999999999999</v>
      </c>
      <c r="AL86" s="146" t="s">
        <v>220</v>
      </c>
    </row>
    <row r="87" spans="1:38" s="2" customFormat="1" ht="26.25" customHeight="1" thickBot="1" x14ac:dyDescent="0.25">
      <c r="A87" s="70" t="s">
        <v>209</v>
      </c>
      <c r="B87" s="76" t="s">
        <v>221</v>
      </c>
      <c r="C87" s="80" t="s">
        <v>222</v>
      </c>
      <c r="D87" s="72"/>
      <c r="E87" s="143" t="s">
        <v>430</v>
      </c>
      <c r="F87" s="143">
        <v>0.28175948300671838</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0.90100000000000002</v>
      </c>
      <c r="AL87" s="146" t="s">
        <v>220</v>
      </c>
    </row>
    <row r="88" spans="1:38" s="2" customFormat="1" ht="26.25" customHeight="1" thickBot="1" x14ac:dyDescent="0.25">
      <c r="A88" s="70" t="s">
        <v>209</v>
      </c>
      <c r="B88" s="76" t="s">
        <v>223</v>
      </c>
      <c r="C88" s="80" t="s">
        <v>224</v>
      </c>
      <c r="D88" s="72"/>
      <c r="E88" s="143" t="s">
        <v>457</v>
      </c>
      <c r="F88" s="143">
        <v>3.0231237200000001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0.70445754946808781</v>
      </c>
      <c r="G90" s="143" t="s">
        <v>430</v>
      </c>
      <c r="H90" s="143" t="s">
        <v>430</v>
      </c>
      <c r="I90" s="143">
        <v>1.0800000000000001E-2</v>
      </c>
      <c r="J90" s="143">
        <v>1.6199999999999999E-2</v>
      </c>
      <c r="K90" s="143">
        <v>1.9800000000000002E-2</v>
      </c>
      <c r="L90" s="143" t="s">
        <v>430</v>
      </c>
      <c r="M90" s="143" t="s">
        <v>430</v>
      </c>
      <c r="N90" s="143">
        <v>1.2776733805129956E-4</v>
      </c>
      <c r="O90" s="143">
        <v>1.6438083526608336E-2</v>
      </c>
      <c r="P90" s="143" t="s">
        <v>445</v>
      </c>
      <c r="Q90" s="143" t="s">
        <v>445</v>
      </c>
      <c r="R90" s="143">
        <v>7.3889544897137116E-2</v>
      </c>
      <c r="S90" s="143">
        <v>2.9940643508529647</v>
      </c>
      <c r="T90" s="143">
        <v>0.12272591597758872</v>
      </c>
      <c r="U90" s="143">
        <v>1.7471798637135546E-2</v>
      </c>
      <c r="V90" s="143">
        <v>1.7325558912859964</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18</v>
      </c>
      <c r="AL90" s="146" t="s">
        <v>447</v>
      </c>
    </row>
    <row r="91" spans="1:38" s="2" customFormat="1" ht="26.25" customHeight="1" thickBot="1" x14ac:dyDescent="0.25">
      <c r="A91" s="70" t="s">
        <v>209</v>
      </c>
      <c r="B91" s="74" t="s">
        <v>405</v>
      </c>
      <c r="C91" s="76" t="s">
        <v>229</v>
      </c>
      <c r="D91" s="72"/>
      <c r="E91" s="143">
        <v>1.2964951520404274E-2</v>
      </c>
      <c r="F91" s="143">
        <v>3.4829703589999997E-2</v>
      </c>
      <c r="G91" s="143">
        <v>1.3655011777273586E-4</v>
      </c>
      <c r="H91" s="143">
        <v>2.9864311962500001E-2</v>
      </c>
      <c r="I91" s="143">
        <v>0.19664641441460792</v>
      </c>
      <c r="J91" s="143">
        <v>0.19881584310690456</v>
      </c>
      <c r="K91" s="143">
        <v>0.19926392644039059</v>
      </c>
      <c r="L91" s="143">
        <v>7.77191733E-2</v>
      </c>
      <c r="M91" s="143">
        <v>0.39683499741111755</v>
      </c>
      <c r="N91" s="143">
        <v>3.544877229596851E-2</v>
      </c>
      <c r="O91" s="143">
        <v>3.8926505250762813E-2</v>
      </c>
      <c r="P91" s="143">
        <v>2.577270434783425E-6</v>
      </c>
      <c r="Q91" s="143">
        <v>6.0136310144946585E-5</v>
      </c>
      <c r="R91" s="143">
        <v>7.0535822425651636E-4</v>
      </c>
      <c r="S91" s="143">
        <v>5.8935166878839325E-2</v>
      </c>
      <c r="T91" s="143">
        <v>2.0786251448570232E-2</v>
      </c>
      <c r="U91" s="143" t="s">
        <v>457</v>
      </c>
      <c r="V91" s="143">
        <v>3.1185763729275277E-2</v>
      </c>
      <c r="W91" s="143">
        <v>7.1962197500000005E-4</v>
      </c>
      <c r="X91" s="143">
        <v>7.9878039224999997E-4</v>
      </c>
      <c r="Y91" s="143">
        <v>3.2382988875000006E-4</v>
      </c>
      <c r="Z91" s="143">
        <v>3.2382988875000006E-4</v>
      </c>
      <c r="AA91" s="143">
        <v>3.2382988875000006E-4</v>
      </c>
      <c r="AB91" s="143">
        <v>1.7702700585000002E-3</v>
      </c>
      <c r="AC91" s="143" t="s">
        <v>457</v>
      </c>
      <c r="AD91" s="143" t="s">
        <v>457</v>
      </c>
      <c r="AE91" s="149"/>
      <c r="AF91" s="145" t="s">
        <v>430</v>
      </c>
      <c r="AG91" s="145" t="s">
        <v>430</v>
      </c>
      <c r="AH91" s="145" t="s">
        <v>430</v>
      </c>
      <c r="AI91" s="145" t="s">
        <v>430</v>
      </c>
      <c r="AJ91" s="145" t="s">
        <v>430</v>
      </c>
      <c r="AK91" s="145">
        <v>7196.2197500000002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9.9069293728566912</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10.675882528493059</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4.6818253095585197E-2</v>
      </c>
      <c r="F99" s="143">
        <v>8.6569517495654331</v>
      </c>
      <c r="G99" s="143" t="s">
        <v>430</v>
      </c>
      <c r="H99" s="143">
        <v>12.042410679866746</v>
      </c>
      <c r="I99" s="143">
        <v>0.1748982851437802</v>
      </c>
      <c r="J99" s="143">
        <v>0.26795634532483742</v>
      </c>
      <c r="K99" s="143">
        <v>0.58768665510525375</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1262.0500000000002</v>
      </c>
      <c r="AL99" s="146" t="s">
        <v>246</v>
      </c>
    </row>
    <row r="100" spans="1:38" s="2" customFormat="1" ht="26.25" customHeight="1" thickBot="1" x14ac:dyDescent="0.25">
      <c r="A100" s="70" t="s">
        <v>244</v>
      </c>
      <c r="B100" s="70" t="s">
        <v>247</v>
      </c>
      <c r="C100" s="71" t="s">
        <v>409</v>
      </c>
      <c r="D100" s="84"/>
      <c r="E100" s="143">
        <v>0.50456199915720379</v>
      </c>
      <c r="F100" s="143">
        <v>23.787740277938212</v>
      </c>
      <c r="G100" s="143" t="s">
        <v>430</v>
      </c>
      <c r="H100" s="143">
        <v>28.552986113050153</v>
      </c>
      <c r="I100" s="143">
        <v>0.28590911935248936</v>
      </c>
      <c r="J100" s="143">
        <v>0.43093248040829929</v>
      </c>
      <c r="K100" s="143">
        <v>0.94898501953720693</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5711.3499999999995</v>
      </c>
      <c r="AL100" s="146" t="s">
        <v>246</v>
      </c>
    </row>
    <row r="101" spans="1:38" s="2" customFormat="1" ht="26.25" customHeight="1" thickBot="1" x14ac:dyDescent="0.25">
      <c r="A101" s="70" t="s">
        <v>244</v>
      </c>
      <c r="B101" s="70" t="s">
        <v>248</v>
      </c>
      <c r="C101" s="71" t="s">
        <v>249</v>
      </c>
      <c r="D101" s="84"/>
      <c r="E101" s="143">
        <v>8.125604775586108E-2</v>
      </c>
      <c r="F101" s="143">
        <v>0.65398561992188953</v>
      </c>
      <c r="G101" s="143" t="s">
        <v>430</v>
      </c>
      <c r="H101" s="143">
        <v>1.8839507458778533</v>
      </c>
      <c r="I101" s="143">
        <v>1.5893897705246574E-2</v>
      </c>
      <c r="J101" s="143">
        <v>4.7681693115739728E-2</v>
      </c>
      <c r="K101" s="143">
        <v>0.11125728393672604</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8735.7510000000002</v>
      </c>
      <c r="AL101" s="146" t="s">
        <v>246</v>
      </c>
    </row>
    <row r="102" spans="1:38" s="2" customFormat="1" ht="26.25" customHeight="1" thickBot="1" x14ac:dyDescent="0.25">
      <c r="A102" s="70" t="s">
        <v>244</v>
      </c>
      <c r="B102" s="70" t="s">
        <v>250</v>
      </c>
      <c r="C102" s="71" t="s">
        <v>387</v>
      </c>
      <c r="D102" s="84"/>
      <c r="E102" s="143">
        <v>2.132980655542857E-3</v>
      </c>
      <c r="F102" s="143">
        <v>2.2631216187209273</v>
      </c>
      <c r="G102" s="143" t="s">
        <v>430</v>
      </c>
      <c r="H102" s="143">
        <v>4.3506854147224683</v>
      </c>
      <c r="I102" s="143">
        <v>7.3746999999999997E-3</v>
      </c>
      <c r="J102" s="143">
        <v>0.16519700000000004</v>
      </c>
      <c r="K102" s="143">
        <v>1.1131640000000003</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1404.25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2.5447451190897473E-3</v>
      </c>
      <c r="F104" s="143">
        <v>2.8274554932453204E-3</v>
      </c>
      <c r="G104" s="143" t="s">
        <v>430</v>
      </c>
      <c r="H104" s="143">
        <v>3.4825314055314638E-2</v>
      </c>
      <c r="I104" s="143">
        <v>3.8563870684931512E-5</v>
      </c>
      <c r="J104" s="143">
        <v>1.1569161205479453E-4</v>
      </c>
      <c r="K104" s="143">
        <v>2.6994709479452063E-4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17.8</v>
      </c>
      <c r="AL104" s="146" t="s">
        <v>246</v>
      </c>
    </row>
    <row r="105" spans="1:38" s="2" customFormat="1" ht="26.25" customHeight="1" thickBot="1" x14ac:dyDescent="0.25">
      <c r="A105" s="70" t="s">
        <v>244</v>
      </c>
      <c r="B105" s="70" t="s">
        <v>255</v>
      </c>
      <c r="C105" s="71" t="s">
        <v>256</v>
      </c>
      <c r="D105" s="84"/>
      <c r="E105" s="143">
        <v>2.3733515666682744E-2</v>
      </c>
      <c r="F105" s="143">
        <v>0.12000825813516085</v>
      </c>
      <c r="G105" s="143" t="s">
        <v>430</v>
      </c>
      <c r="H105" s="143">
        <v>0.55604604431875082</v>
      </c>
      <c r="I105" s="143">
        <v>4.4945753424657535E-3</v>
      </c>
      <c r="J105" s="143">
        <v>7.0629041095890402E-3</v>
      </c>
      <c r="K105" s="143">
        <v>1.5409972602739725E-2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65.099999999999994</v>
      </c>
      <c r="AL105" s="146" t="s">
        <v>246</v>
      </c>
    </row>
    <row r="106" spans="1:38" s="2" customFormat="1" ht="26.25" customHeight="1" thickBot="1" x14ac:dyDescent="0.25">
      <c r="A106" s="70" t="s">
        <v>244</v>
      </c>
      <c r="B106" s="70" t="s">
        <v>257</v>
      </c>
      <c r="C106" s="71" t="s">
        <v>258</v>
      </c>
      <c r="D106" s="84"/>
      <c r="E106" s="143">
        <v>1.9885643625205474E-3</v>
      </c>
      <c r="F106" s="143">
        <v>8.0418733995045889E-3</v>
      </c>
      <c r="G106" s="143" t="s">
        <v>430</v>
      </c>
      <c r="H106" s="143">
        <v>4.6589530315772981E-2</v>
      </c>
      <c r="I106" s="143">
        <v>3.9452054794520547E-4</v>
      </c>
      <c r="J106" s="143">
        <v>6.3123287671232873E-4</v>
      </c>
      <c r="K106" s="143">
        <v>1.3413698630136987E-3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v>
      </c>
      <c r="AL106" s="146" t="s">
        <v>246</v>
      </c>
    </row>
    <row r="107" spans="1:38" s="2" customFormat="1" ht="26.25" customHeight="1" thickBot="1" x14ac:dyDescent="0.25">
      <c r="A107" s="70" t="s">
        <v>244</v>
      </c>
      <c r="B107" s="70" t="s">
        <v>259</v>
      </c>
      <c r="C107" s="71" t="s">
        <v>380</v>
      </c>
      <c r="D107" s="84"/>
      <c r="E107" s="143">
        <v>2.4606793354260009E-2</v>
      </c>
      <c r="F107" s="143">
        <v>0.36811500000000003</v>
      </c>
      <c r="G107" s="143" t="s">
        <v>430</v>
      </c>
      <c r="H107" s="143">
        <v>0.7592564808667801</v>
      </c>
      <c r="I107" s="143">
        <v>6.6930000000000002E-3</v>
      </c>
      <c r="J107" s="143">
        <v>8.924E-2</v>
      </c>
      <c r="K107" s="143">
        <v>0.42388999999999999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2231</v>
      </c>
      <c r="AL107" s="146" t="s">
        <v>246</v>
      </c>
    </row>
    <row r="108" spans="1:38" s="2" customFormat="1" ht="26.25" customHeight="1" thickBot="1" x14ac:dyDescent="0.25">
      <c r="A108" s="70" t="s">
        <v>244</v>
      </c>
      <c r="B108" s="70" t="s">
        <v>260</v>
      </c>
      <c r="C108" s="71" t="s">
        <v>381</v>
      </c>
      <c r="D108" s="84"/>
      <c r="E108" s="143">
        <v>5.3241940379284362E-2</v>
      </c>
      <c r="F108" s="143">
        <v>0.97921614763636355</v>
      </c>
      <c r="G108" s="143" t="s">
        <v>430</v>
      </c>
      <c r="H108" s="143">
        <v>1.0996904159015957</v>
      </c>
      <c r="I108" s="143">
        <v>1.8133632363636361E-2</v>
      </c>
      <c r="J108" s="143">
        <v>0.18133632363636362</v>
      </c>
      <c r="K108" s="143">
        <v>0.36267264727272724</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9066.8161818181816</v>
      </c>
      <c r="AL108" s="146" t="s">
        <v>246</v>
      </c>
    </row>
    <row r="109" spans="1:38" s="2" customFormat="1" ht="26.25" customHeight="1" thickBot="1" x14ac:dyDescent="0.25">
      <c r="A109" s="70" t="s">
        <v>244</v>
      </c>
      <c r="B109" s="70" t="s">
        <v>261</v>
      </c>
      <c r="C109" s="71" t="s">
        <v>382</v>
      </c>
      <c r="D109" s="84"/>
      <c r="E109" s="143">
        <v>3.7091464949760004E-2</v>
      </c>
      <c r="F109" s="143">
        <v>0.78986057519999986</v>
      </c>
      <c r="G109" s="143" t="s">
        <v>430</v>
      </c>
      <c r="H109" s="143">
        <v>1.06709291470848</v>
      </c>
      <c r="I109" s="143">
        <v>3.2305135999999998E-2</v>
      </c>
      <c r="J109" s="143">
        <v>0.17767824799999998</v>
      </c>
      <c r="K109" s="143">
        <v>0.17767824799999998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1615.2567999999999</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1.1553377502832619E-2</v>
      </c>
      <c r="F111" s="143">
        <v>0.27877249999999998</v>
      </c>
      <c r="G111" s="143" t="s">
        <v>430</v>
      </c>
      <c r="H111" s="143">
        <v>0.30879955049880131</v>
      </c>
      <c r="I111" s="143">
        <v>5.7333333333333336E-4</v>
      </c>
      <c r="J111" s="143">
        <v>1.1466666666666667E-3</v>
      </c>
      <c r="K111" s="143">
        <v>2.5799999999999998E-3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155.83333333333331</v>
      </c>
      <c r="AL111" s="146" t="s">
        <v>246</v>
      </c>
    </row>
    <row r="112" spans="1:38" s="2" customFormat="1" ht="26.25" customHeight="1" thickBot="1" x14ac:dyDescent="0.25">
      <c r="A112" s="70" t="s">
        <v>264</v>
      </c>
      <c r="B112" s="70" t="s">
        <v>265</v>
      </c>
      <c r="C112" s="71" t="s">
        <v>266</v>
      </c>
      <c r="D112" s="72"/>
      <c r="E112" s="143">
        <v>13.785777920186428</v>
      </c>
      <c r="F112" s="143" t="s">
        <v>430</v>
      </c>
      <c r="G112" s="143" t="s">
        <v>430</v>
      </c>
      <c r="H112" s="143">
        <v>15.199834352545027</v>
      </c>
      <c r="I112" s="143">
        <v>0.26479199999999997</v>
      </c>
      <c r="J112" s="143">
        <v>6.8845919999999996</v>
      </c>
      <c r="K112" s="143">
        <v>6.8845919999999996</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358302000</v>
      </c>
      <c r="AL112" s="146" t="s">
        <v>438</v>
      </c>
    </row>
    <row r="113" spans="1:38" s="2" customFormat="1" ht="26.25" customHeight="1" thickBot="1" x14ac:dyDescent="0.25">
      <c r="A113" s="70" t="s">
        <v>264</v>
      </c>
      <c r="B113" s="85" t="s">
        <v>267</v>
      </c>
      <c r="C113" s="86" t="s">
        <v>268</v>
      </c>
      <c r="D113" s="72"/>
      <c r="E113" s="143">
        <v>5.468093481728455</v>
      </c>
      <c r="F113" s="143" t="s">
        <v>457</v>
      </c>
      <c r="G113" s="143" t="s">
        <v>430</v>
      </c>
      <c r="H113" s="143">
        <v>32.90332812632893</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142119570.04046774</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328021475.20013773</v>
      </c>
      <c r="AL115" s="146" t="s">
        <v>453</v>
      </c>
    </row>
    <row r="116" spans="1:38" s="2" customFormat="1" ht="26.25" customHeight="1" thickBot="1" x14ac:dyDescent="0.25">
      <c r="A116" s="70" t="s">
        <v>264</v>
      </c>
      <c r="B116" s="70" t="s">
        <v>272</v>
      </c>
      <c r="C116" s="76" t="s">
        <v>410</v>
      </c>
      <c r="D116" s="72"/>
      <c r="E116" s="143">
        <v>12.620725561568282</v>
      </c>
      <c r="F116" s="143" t="s">
        <v>457</v>
      </c>
      <c r="G116" s="143" t="s">
        <v>430</v>
      </c>
      <c r="H116" s="143">
        <v>14.401288076552662</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6.5854480000000007E-3</v>
      </c>
      <c r="J119" s="143">
        <v>5.2683584000000006E-2</v>
      </c>
      <c r="K119" s="143">
        <v>0.16463620000000001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1646.3620000000001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8.0719999999999993E-3</v>
      </c>
      <c r="J120" s="143">
        <v>5.0450000000000002E-2</v>
      </c>
      <c r="K120" s="143">
        <v>0.20180000000000001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2018</v>
      </c>
      <c r="AL120" s="146" t="s">
        <v>450</v>
      </c>
    </row>
    <row r="121" spans="1:38" s="2" customFormat="1" ht="26.25" customHeight="1" thickBot="1" x14ac:dyDescent="0.25">
      <c r="A121" s="70" t="s">
        <v>264</v>
      </c>
      <c r="B121" s="70" t="s">
        <v>280</v>
      </c>
      <c r="C121" s="76" t="s">
        <v>281</v>
      </c>
      <c r="D121" s="73"/>
      <c r="E121" s="143" t="s">
        <v>457</v>
      </c>
      <c r="F121" s="143">
        <v>0.69499199883059293</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7.1286622068257772</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0.92479476390753435</v>
      </c>
      <c r="G125" s="143" t="s">
        <v>430</v>
      </c>
      <c r="H125" s="143" t="s">
        <v>430</v>
      </c>
      <c r="I125" s="143">
        <v>6.2372817776258906E-5</v>
      </c>
      <c r="J125" s="143">
        <v>4.1392869978790003E-4</v>
      </c>
      <c r="K125" s="143">
        <v>8.7510953425478408E-4</v>
      </c>
      <c r="L125" s="143" t="s">
        <v>457</v>
      </c>
      <c r="M125" s="143" t="s">
        <v>430</v>
      </c>
      <c r="N125" s="143" t="s">
        <v>430</v>
      </c>
      <c r="O125" s="143" t="s">
        <v>430</v>
      </c>
      <c r="P125" s="143">
        <v>2.4770798598307942E-2</v>
      </c>
      <c r="Q125" s="143" t="s">
        <v>430</v>
      </c>
      <c r="R125" s="143" t="s">
        <v>430</v>
      </c>
      <c r="S125" s="143" t="s">
        <v>430</v>
      </c>
      <c r="T125" s="143" t="s">
        <v>430</v>
      </c>
      <c r="U125" s="143" t="s">
        <v>430</v>
      </c>
      <c r="V125" s="143" t="s">
        <v>430</v>
      </c>
      <c r="W125" s="143">
        <v>0.11141964728241215</v>
      </c>
      <c r="X125" s="143" t="s">
        <v>430</v>
      </c>
      <c r="Y125" s="143" t="s">
        <v>430</v>
      </c>
      <c r="Z125" s="143" t="s">
        <v>430</v>
      </c>
      <c r="AA125" s="143" t="s">
        <v>430</v>
      </c>
      <c r="AB125" s="143" t="s">
        <v>430</v>
      </c>
      <c r="AC125" s="143" t="s">
        <v>430</v>
      </c>
      <c r="AD125" s="143">
        <v>9.3297878836689288E-2</v>
      </c>
      <c r="AE125" s="149"/>
      <c r="AF125" s="145" t="s">
        <v>430</v>
      </c>
      <c r="AG125" s="145" t="s">
        <v>430</v>
      </c>
      <c r="AH125" s="145" t="s">
        <v>430</v>
      </c>
      <c r="AI125" s="145" t="s">
        <v>430</v>
      </c>
      <c r="AJ125" s="145" t="s">
        <v>430</v>
      </c>
      <c r="AK125" s="145">
        <v>1843.9857435701083</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3">
        <v>3.7917600000000004E-6</v>
      </c>
      <c r="M129" s="143">
        <v>1.8958800000000002E-3</v>
      </c>
      <c r="N129" s="143">
        <v>3.5209200000000003E-2</v>
      </c>
      <c r="O129" s="143">
        <v>2.7084000000000001E-3</v>
      </c>
      <c r="P129" s="143">
        <v>1.516704E-3</v>
      </c>
      <c r="Q129" s="143">
        <v>0.5559734633029374</v>
      </c>
      <c r="R129" s="143">
        <v>0.53702211532617283</v>
      </c>
      <c r="S129" s="143">
        <v>0.29628806362823329</v>
      </c>
      <c r="T129" s="143">
        <v>3.79176E-4</v>
      </c>
      <c r="U129" s="143" t="s">
        <v>445</v>
      </c>
      <c r="V129" s="143" t="s">
        <v>457</v>
      </c>
      <c r="W129" s="143">
        <v>3.434975656666666E-2</v>
      </c>
      <c r="X129" s="143">
        <v>1.4210928981203003E-5</v>
      </c>
      <c r="Y129" s="143">
        <v>6.1580692251879683E-5</v>
      </c>
      <c r="Z129" s="143">
        <v>6.1580692251879683E-5</v>
      </c>
      <c r="AA129" s="143" t="s">
        <v>457</v>
      </c>
      <c r="AB129" s="143">
        <v>1.3737231348496235E-4</v>
      </c>
      <c r="AC129" s="143">
        <v>4.7369763270676664E-2</v>
      </c>
      <c r="AD129" s="143">
        <v>8.2281192000000003E-2</v>
      </c>
      <c r="AE129" s="149"/>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1.1090482398956974E-5</v>
      </c>
      <c r="Y131" s="143">
        <v>4.990717079530638E-5</v>
      </c>
      <c r="Z131" s="143">
        <v>4.990717079530638E-5</v>
      </c>
      <c r="AA131" s="143" t="s">
        <v>457</v>
      </c>
      <c r="AB131" s="143">
        <v>1.1090482398956974E-4</v>
      </c>
      <c r="AC131" s="143">
        <v>7.9217731421121242E-3</v>
      </c>
      <c r="AD131" s="143">
        <v>1.2152E-2</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0.95596650022500007</v>
      </c>
      <c r="X135" s="143">
        <v>2.8519667256712502E-4</v>
      </c>
      <c r="Y135" s="143">
        <v>1.29055477530375E-3</v>
      </c>
      <c r="Z135" s="143">
        <v>1.29055477530375E-3</v>
      </c>
      <c r="AA135" s="143" t="s">
        <v>457</v>
      </c>
      <c r="AB135" s="143">
        <v>2.8663062231746249E-3</v>
      </c>
      <c r="AC135" s="143" t="s">
        <v>457</v>
      </c>
      <c r="AD135" s="143">
        <v>1.6251430503825</v>
      </c>
      <c r="AE135" s="149"/>
      <c r="AF135" s="145" t="s">
        <v>430</v>
      </c>
      <c r="AG135" s="145" t="s">
        <v>430</v>
      </c>
      <c r="AH135" s="145" t="s">
        <v>430</v>
      </c>
      <c r="AI135" s="145" t="s">
        <v>430</v>
      </c>
      <c r="AJ135" s="145" t="s">
        <v>430</v>
      </c>
      <c r="AK135" s="145">
        <v>3.1865550007500003</v>
      </c>
      <c r="AL135" s="146" t="s">
        <v>454</v>
      </c>
    </row>
    <row r="136" spans="1:38" s="2" customFormat="1" ht="26.25" customHeight="1" thickBot="1" x14ac:dyDescent="0.25">
      <c r="A136" s="70" t="s">
        <v>289</v>
      </c>
      <c r="B136" s="70" t="s">
        <v>314</v>
      </c>
      <c r="C136" s="71" t="s">
        <v>315</v>
      </c>
      <c r="D136" s="72"/>
      <c r="E136" s="143" t="s">
        <v>430</v>
      </c>
      <c r="F136" s="143">
        <v>3.9003057133987283E-3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6.2496358386123516</v>
      </c>
      <c r="X139" s="143">
        <v>1.3398632519866499E-2</v>
      </c>
      <c r="Y139" s="143">
        <v>2.0458579922429221E-2</v>
      </c>
      <c r="Z139" s="143">
        <v>1.1287481970932199E-2</v>
      </c>
      <c r="AA139" s="143">
        <v>8.3939682671931558E-4</v>
      </c>
      <c r="AB139" s="143">
        <v>4.5984091239947233E-2</v>
      </c>
      <c r="AC139" s="143" t="s">
        <v>457</v>
      </c>
      <c r="AD139" s="143">
        <v>14.452178686100552</v>
      </c>
      <c r="AE139" s="149"/>
      <c r="AF139" s="145" t="s">
        <v>430</v>
      </c>
      <c r="AG139" s="145" t="s">
        <v>430</v>
      </c>
      <c r="AH139" s="145" t="s">
        <v>430</v>
      </c>
      <c r="AI139" s="145" t="s">
        <v>430</v>
      </c>
      <c r="AJ139" s="145" t="s">
        <v>430</v>
      </c>
      <c r="AK139" s="145">
        <v>1.992</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179.85480592905773</v>
      </c>
      <c r="F141" s="20">
        <f t="shared" ref="F141:AJ141" si="0">SUM(F14:F140)</f>
        <v>138.47188440744137</v>
      </c>
      <c r="G141" s="20">
        <f t="shared" si="0"/>
        <v>170.9703984152367</v>
      </c>
      <c r="H141" s="20">
        <f t="shared" si="0"/>
        <v>113.69299773471108</v>
      </c>
      <c r="I141" s="20">
        <f t="shared" si="0"/>
        <v>27.855803369555037</v>
      </c>
      <c r="J141" s="20">
        <f t="shared" si="0"/>
        <v>43.072367885765203</v>
      </c>
      <c r="K141" s="20">
        <f t="shared" si="0"/>
        <v>80.522620872149076</v>
      </c>
      <c r="L141" s="20">
        <f t="shared" si="0"/>
        <v>3.8612266010044447</v>
      </c>
      <c r="M141" s="20">
        <f t="shared" si="0"/>
        <v>329.04616033018095</v>
      </c>
      <c r="N141" s="20">
        <f t="shared" si="0"/>
        <v>150.00260993993089</v>
      </c>
      <c r="O141" s="20">
        <f t="shared" si="0"/>
        <v>0.53986115288497849</v>
      </c>
      <c r="P141" s="20">
        <f t="shared" si="0"/>
        <v>0.7344192210271473</v>
      </c>
      <c r="Q141" s="20">
        <f t="shared" si="0"/>
        <v>1.6712503628745259</v>
      </c>
      <c r="R141" s="20">
        <f>SUM(R14:R140)</f>
        <v>4.1453540842980008</v>
      </c>
      <c r="S141" s="20">
        <f t="shared" si="0"/>
        <v>11.262356714062721</v>
      </c>
      <c r="T141" s="20">
        <f t="shared" si="0"/>
        <v>24.877522263195242</v>
      </c>
      <c r="U141" s="20">
        <f t="shared" si="0"/>
        <v>7.7802855229645989</v>
      </c>
      <c r="V141" s="20">
        <f t="shared" si="0"/>
        <v>45.423930414570911</v>
      </c>
      <c r="W141" s="20">
        <f t="shared" si="0"/>
        <v>51.102927059263735</v>
      </c>
      <c r="X141" s="20">
        <f t="shared" si="0"/>
        <v>11.253848702613059</v>
      </c>
      <c r="Y141" s="20">
        <f t="shared" si="0"/>
        <v>16.756942302093421</v>
      </c>
      <c r="Z141" s="20">
        <f t="shared" si="0"/>
        <v>6.3861635069393738</v>
      </c>
      <c r="AA141" s="20">
        <f t="shared" si="0"/>
        <v>5.4487348439175349</v>
      </c>
      <c r="AB141" s="20">
        <f t="shared" si="0"/>
        <v>39.845689355563387</v>
      </c>
      <c r="AC141" s="20">
        <f t="shared" si="0"/>
        <v>47.772389395212421</v>
      </c>
      <c r="AD141" s="20">
        <f t="shared" si="0"/>
        <v>35.512775954232929</v>
      </c>
      <c r="AE141" s="61"/>
      <c r="AF141" s="158">
        <f t="shared" si="0"/>
        <v>191843.52622530895</v>
      </c>
      <c r="AG141" s="158">
        <f t="shared" si="0"/>
        <v>137377.09171163803</v>
      </c>
      <c r="AH141" s="158">
        <f t="shared" si="0"/>
        <v>61459.914824440246</v>
      </c>
      <c r="AI141" s="158">
        <f t="shared" si="0"/>
        <v>1772.3509627605513</v>
      </c>
      <c r="AJ141" s="158">
        <f t="shared" si="0"/>
        <v>0</v>
      </c>
      <c r="AK141" s="158"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42.318526213632296</v>
      </c>
      <c r="F143" s="12">
        <v>27.190861178176668</v>
      </c>
      <c r="G143" s="12">
        <v>2.7164599588995286</v>
      </c>
      <c r="H143" s="12">
        <v>0.1285733031668313</v>
      </c>
      <c r="I143" s="12">
        <v>0.80446994146577133</v>
      </c>
      <c r="J143" s="12">
        <v>0.80446994146577122</v>
      </c>
      <c r="K143" s="12">
        <v>0.804469941465771</v>
      </c>
      <c r="L143" s="12">
        <v>0.43036519710325871</v>
      </c>
      <c r="M143" s="12">
        <v>239.79658882783437</v>
      </c>
      <c r="N143" s="12">
        <v>139.27658356389952</v>
      </c>
      <c r="O143" s="12">
        <v>2.0523067325570199E-4</v>
      </c>
      <c r="P143" s="12">
        <v>9.5205282387145641E-3</v>
      </c>
      <c r="Q143" s="12">
        <v>3.125899615002852E-4</v>
      </c>
      <c r="R143" s="12">
        <v>7.7788408053894326E-3</v>
      </c>
      <c r="S143" s="12">
        <v>5.4858332941152884E-3</v>
      </c>
      <c r="T143" s="12">
        <v>2.2889934681895904E-3</v>
      </c>
      <c r="U143" s="12">
        <v>2.1471857648916644E-4</v>
      </c>
      <c r="V143" s="12">
        <v>3.5713202217716393E-2</v>
      </c>
      <c r="W143" s="12">
        <v>0.80049979999999998</v>
      </c>
      <c r="X143" s="12">
        <v>1.4973702011000001E-2</v>
      </c>
      <c r="Y143" s="12">
        <v>2.2415364337200001E-2</v>
      </c>
      <c r="Z143" s="12">
        <v>1.1125299178400001E-2</v>
      </c>
      <c r="AA143" s="12">
        <v>2.3677929205600003E-2</v>
      </c>
      <c r="AB143" s="12">
        <v>7.2192294732200013E-2</v>
      </c>
      <c r="AC143" s="12">
        <v>5.9572149999999996E-4</v>
      </c>
      <c r="AD143" s="12">
        <v>1.3974500000000001E-4</v>
      </c>
      <c r="AE143" s="63"/>
      <c r="AF143" s="155">
        <v>52484.523448719941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4.7744461706412347</v>
      </c>
      <c r="F144" s="12">
        <v>1.1580512984535514</v>
      </c>
      <c r="G144" s="12">
        <v>0.90846495792436643</v>
      </c>
      <c r="H144" s="12">
        <v>3.7811066204588113E-3</v>
      </c>
      <c r="I144" s="12">
        <v>1.0131401797448985</v>
      </c>
      <c r="J144" s="12">
        <v>1.0131401797448985</v>
      </c>
      <c r="K144" s="12">
        <v>1.0131401797448985</v>
      </c>
      <c r="L144" s="12">
        <v>0.55682791981060564</v>
      </c>
      <c r="M144" s="12">
        <v>12.634569324212535</v>
      </c>
      <c r="N144" s="12">
        <v>4.6411021063843334</v>
      </c>
      <c r="O144" s="12">
        <v>1.7063066398451555E-5</v>
      </c>
      <c r="P144" s="12">
        <v>1.401024007921795E-3</v>
      </c>
      <c r="Q144" s="12">
        <v>3.0864844554390548E-5</v>
      </c>
      <c r="R144" s="12">
        <v>1.997344444560786E-3</v>
      </c>
      <c r="S144" s="12">
        <v>1.3483738210436796E-3</v>
      </c>
      <c r="T144" s="12">
        <v>1.171715892314946E-4</v>
      </c>
      <c r="U144" s="12">
        <v>2.7603556311877996E-5</v>
      </c>
      <c r="V144" s="12">
        <v>4.8708014888626623E-3</v>
      </c>
      <c r="W144" s="12">
        <v>0.19439500000000001</v>
      </c>
      <c r="X144" s="12">
        <v>5.3773870948000003E-3</v>
      </c>
      <c r="Y144" s="12">
        <v>6.1634078955999996E-3</v>
      </c>
      <c r="Z144" s="12">
        <v>4.6794937784000006E-3</v>
      </c>
      <c r="AA144" s="12">
        <v>5.2401120854000003E-3</v>
      </c>
      <c r="AB144" s="12">
        <v>2.1460400854200003E-2</v>
      </c>
      <c r="AC144" s="12">
        <v>1.70881E-5</v>
      </c>
      <c r="AD144" s="12">
        <v>1.8516400000000001E-5</v>
      </c>
      <c r="AE144" s="63"/>
      <c r="AF144" s="155">
        <v>10592.809720895566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16.963569437715961</v>
      </c>
      <c r="F145" s="12">
        <v>1.3401861935883084</v>
      </c>
      <c r="G145" s="12">
        <v>1.5292847249256492</v>
      </c>
      <c r="H145" s="12">
        <v>6.4962844242638556E-3</v>
      </c>
      <c r="I145" s="12">
        <v>0.61976255212687248</v>
      </c>
      <c r="J145" s="12">
        <v>0.61976255212687248</v>
      </c>
      <c r="K145" s="12">
        <v>0.61976255212687237</v>
      </c>
      <c r="L145" s="12">
        <v>0.30988127606343624</v>
      </c>
      <c r="M145" s="12">
        <v>4.0880342554257503</v>
      </c>
      <c r="N145" s="12">
        <v>0.19161118960455878</v>
      </c>
      <c r="O145" s="12">
        <v>1.9351457790989272E-5</v>
      </c>
      <c r="P145" s="12">
        <v>2.0344403308863866E-3</v>
      </c>
      <c r="Q145" s="12">
        <v>3.856840202231074E-5</v>
      </c>
      <c r="R145" s="12">
        <v>3.2524875684401939E-3</v>
      </c>
      <c r="S145" s="12">
        <v>2.1814502067535688E-3</v>
      </c>
      <c r="T145" s="12">
        <v>7.9423534558974141E-5</v>
      </c>
      <c r="U145" s="12">
        <v>3.8433888462642937E-5</v>
      </c>
      <c r="V145" s="12">
        <v>6.9140645164856929E-3</v>
      </c>
      <c r="W145" s="12">
        <v>0.14130890000000002</v>
      </c>
      <c r="X145" s="12">
        <v>2.0186990652E-3</v>
      </c>
      <c r="Y145" s="12">
        <v>1.2224344339700001E-2</v>
      </c>
      <c r="Z145" s="12">
        <v>1.3659863675300001E-2</v>
      </c>
      <c r="AA145" s="12">
        <v>3.1401985461000002E-3</v>
      </c>
      <c r="AB145" s="12">
        <v>3.1043105626300003E-2</v>
      </c>
      <c r="AC145" s="12">
        <v>2.4448799999999999E-5</v>
      </c>
      <c r="AD145" s="12">
        <v>2.4448799999999999E-5</v>
      </c>
      <c r="AE145" s="63"/>
      <c r="AF145" s="155">
        <v>16588.537874827423</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2.6208270094030529E-2</v>
      </c>
      <c r="F146" s="12">
        <v>0.18526633410437268</v>
      </c>
      <c r="G146" s="12">
        <v>5.4322777233333543E-3</v>
      </c>
      <c r="H146" s="12">
        <v>1.5366654205582503E-4</v>
      </c>
      <c r="I146" s="12">
        <v>3.7225556256098064E-3</v>
      </c>
      <c r="J146" s="12">
        <v>3.7225556256098055E-3</v>
      </c>
      <c r="K146" s="12">
        <v>3.7225556256098059E-3</v>
      </c>
      <c r="L146" s="12">
        <v>4.7775940053895315E-4</v>
      </c>
      <c r="M146" s="12">
        <v>1.5347722617817303</v>
      </c>
      <c r="N146" s="12">
        <v>0.38652219332944016</v>
      </c>
      <c r="O146" s="12">
        <v>4.8335346492464634E-5</v>
      </c>
      <c r="P146" s="12">
        <v>2.3630408096500084E-5</v>
      </c>
      <c r="Q146" s="12">
        <v>8.1484165850000296E-7</v>
      </c>
      <c r="R146" s="12">
        <v>2.1834164838694764E-4</v>
      </c>
      <c r="S146" s="12">
        <v>8.1662288451104272E-3</v>
      </c>
      <c r="T146" s="12">
        <v>3.4047752858906737E-4</v>
      </c>
      <c r="U146" s="12">
        <v>4.8125731936674583E-5</v>
      </c>
      <c r="V146" s="12">
        <v>4.8080562332690167E-3</v>
      </c>
      <c r="W146" s="12">
        <v>2.2516000000000003E-3</v>
      </c>
      <c r="X146" s="12">
        <v>3.4307700800000003E-5</v>
      </c>
      <c r="Y146" s="12">
        <v>6.2897451300000006E-5</v>
      </c>
      <c r="Z146" s="12">
        <v>2.1442312799999999E-5</v>
      </c>
      <c r="AA146" s="12">
        <v>7.361860789999999E-5</v>
      </c>
      <c r="AB146" s="12">
        <v>1.9226607279999999E-4</v>
      </c>
      <c r="AC146" s="12">
        <v>2.2515E-6</v>
      </c>
      <c r="AD146" s="12">
        <v>2.2515E-6</v>
      </c>
      <c r="AE146" s="63"/>
      <c r="AF146" s="155">
        <v>122.09271416842878</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6.4379401580353592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0.26877871281177246</v>
      </c>
      <c r="J148" s="12">
        <v>0.4999429060065852</v>
      </c>
      <c r="K148" s="12">
        <v>0.66213766010914199</v>
      </c>
      <c r="L148" s="12">
        <v>0.1185888549255473</v>
      </c>
      <c r="M148" s="12" t="s">
        <v>430</v>
      </c>
      <c r="N148" s="12">
        <v>0.66873252282072682</v>
      </c>
      <c r="O148" s="12">
        <v>3.1338729405862866E-3</v>
      </c>
      <c r="P148" s="12">
        <v>2.1379878539482182E-6</v>
      </c>
      <c r="Q148" s="12">
        <v>2.1379878539482189E-12</v>
      </c>
      <c r="R148" s="12">
        <v>0.24740956565214281</v>
      </c>
      <c r="S148" s="12">
        <v>5.4139031034013385</v>
      </c>
      <c r="T148" s="12">
        <v>3.9375811984461571E-2</v>
      </c>
      <c r="U148" s="12">
        <v>5.3998611186940014E-3</v>
      </c>
      <c r="V148" s="12">
        <v>2.1379878539482182</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27537.727536589086</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0.14949224245028944</v>
      </c>
      <c r="J149" s="12">
        <v>0.27458870245807754</v>
      </c>
      <c r="K149" s="12">
        <v>0.54917740491615508</v>
      </c>
      <c r="L149" s="12">
        <v>3.4085644476734837E-2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27537.727536589086</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184.07467424981394</v>
      </c>
      <c r="F152" s="14">
        <f t="shared" ref="F152:AD152" si="1">F141 + F151 + IF(AND(OR($B$4="AT",$B$4="BE",$B$4="CH",$B$4="GB",$B$4="IE",$B$4="LT",$B$4="LU",$B$4="NL"),SUM(F143:F149)&gt;0),SUM(F143:F149)-SUM(F27:F33),0)</f>
        <v>140.37646577074656</v>
      </c>
      <c r="G152" s="14">
        <f t="shared" si="1"/>
        <v>171.36762057140635</v>
      </c>
      <c r="H152" s="14">
        <f t="shared" si="1"/>
        <v>113.70080077046572</v>
      </c>
      <c r="I152" s="14">
        <f t="shared" si="1"/>
        <v>28.111995887457105</v>
      </c>
      <c r="J152" s="14">
        <f t="shared" si="1"/>
        <v>43.354059397057036</v>
      </c>
      <c r="K152" s="14">
        <f t="shared" si="1"/>
        <v>80.835273931027984</v>
      </c>
      <c r="L152" s="14">
        <f t="shared" si="1"/>
        <v>3.9937193773084054</v>
      </c>
      <c r="M152" s="14">
        <f t="shared" si="1"/>
        <v>342.67955776935179</v>
      </c>
      <c r="N152" s="14">
        <f t="shared" si="1"/>
        <v>157.47571345024065</v>
      </c>
      <c r="O152" s="14">
        <f t="shared" si="1"/>
        <v>0.54010183859954486</v>
      </c>
      <c r="P152" s="14">
        <f t="shared" si="1"/>
        <v>0.73526333468233451</v>
      </c>
      <c r="Q152" s="14">
        <f t="shared" si="1"/>
        <v>1.6712733370777708</v>
      </c>
      <c r="R152" s="14">
        <f t="shared" si="1"/>
        <v>4.164220347237527</v>
      </c>
      <c r="S152" s="14">
        <f t="shared" si="1"/>
        <v>11.655438343261043</v>
      </c>
      <c r="T152" s="14">
        <f t="shared" si="1"/>
        <v>24.880507879885325</v>
      </c>
      <c r="U152" s="14">
        <f t="shared" si="1"/>
        <v>7.7806847185752659</v>
      </c>
      <c r="V152" s="14">
        <f t="shared" si="1"/>
        <v>45.577562418899781</v>
      </c>
      <c r="W152" s="14">
        <f t="shared" si="1"/>
        <v>51.184615159263736</v>
      </c>
      <c r="X152" s="14">
        <f t="shared" si="1"/>
        <v>11.255582467899959</v>
      </c>
      <c r="Y152" s="14">
        <f t="shared" si="1"/>
        <v>16.760113932470521</v>
      </c>
      <c r="Z152" s="14">
        <f t="shared" si="1"/>
        <v>6.3886905381493735</v>
      </c>
      <c r="AA152" s="14">
        <f t="shared" si="1"/>
        <v>5.4509812843038352</v>
      </c>
      <c r="AB152" s="14">
        <f t="shared" si="1"/>
        <v>39.855368222823685</v>
      </c>
      <c r="AC152" s="14">
        <f t="shared" si="1"/>
        <v>47.772424400912421</v>
      </c>
      <c r="AD152" s="14">
        <f t="shared" si="1"/>
        <v>35.512787853432926</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184.07467424981394</v>
      </c>
      <c r="F154" s="14">
        <f>F141 + F153 - IF(OR($B$6=2005,$B$6&gt;=2020),SUM(F99:F122),0) + IF(AND(OR($B$4="AT",$B$4="BE",$B$4="CH",$B$4="GB",$B$4="IE",$B$4="LT",$B$4="LU",$B$4="NL"),SUM(F143:F149)&gt;0),SUM(F143:F149)-SUM(F27:F33),0)</f>
        <v>140.37646577074656</v>
      </c>
      <c r="G154" s="14">
        <f>G141 + G153 + IF(AND(OR($B$4="AT",$B$4="BE",$B$4="CH",$B$4="GB",$B$4="IE",$B$4="LT",$B$4="LU",$B$4="NL"),SUM(G143:G149)&gt;0),SUM(G143:G149)-SUM(G27:G33),0)</f>
        <v>171.36762057140635</v>
      </c>
      <c r="H154" s="14">
        <f t="shared" ref="H154:AD154" si="2">H141 + H153 + IF(AND(OR($B$4="AT",$B$4="BE",$B$4="CH",$B$4="GB",$B$4="IE",$B$4="LT",$B$4="LU",$B$4="NL"),SUM(H143:H149)&gt;0),SUM(H143:H149)-SUM(H27:H33),0)</f>
        <v>113.70080077046572</v>
      </c>
      <c r="I154" s="14">
        <f t="shared" si="2"/>
        <v>28.111995887457105</v>
      </c>
      <c r="J154" s="14">
        <f t="shared" si="2"/>
        <v>43.354059397057036</v>
      </c>
      <c r="K154" s="14">
        <f t="shared" si="2"/>
        <v>80.835273931027984</v>
      </c>
      <c r="L154" s="14">
        <f t="shared" si="2"/>
        <v>3.9937193773084054</v>
      </c>
      <c r="M154" s="14">
        <f t="shared" si="2"/>
        <v>342.67955776935179</v>
      </c>
      <c r="N154" s="14">
        <f t="shared" si="2"/>
        <v>157.47571345024065</v>
      </c>
      <c r="O154" s="14">
        <f t="shared" si="2"/>
        <v>0.54010183859954486</v>
      </c>
      <c r="P154" s="14">
        <f t="shared" si="2"/>
        <v>0.73526333468233451</v>
      </c>
      <c r="Q154" s="14">
        <f t="shared" si="2"/>
        <v>1.6712733370777708</v>
      </c>
      <c r="R154" s="14">
        <f t="shared" si="2"/>
        <v>4.164220347237527</v>
      </c>
      <c r="S154" s="14">
        <f t="shared" si="2"/>
        <v>11.655438343261043</v>
      </c>
      <c r="T154" s="14">
        <f t="shared" si="2"/>
        <v>24.880507879885325</v>
      </c>
      <c r="U154" s="14">
        <f t="shared" si="2"/>
        <v>7.7806847185752659</v>
      </c>
      <c r="V154" s="14">
        <f t="shared" si="2"/>
        <v>45.577562418899781</v>
      </c>
      <c r="W154" s="14">
        <f t="shared" si="2"/>
        <v>51.184615159263736</v>
      </c>
      <c r="X154" s="14">
        <f t="shared" si="2"/>
        <v>11.255582467899959</v>
      </c>
      <c r="Y154" s="14">
        <f t="shared" si="2"/>
        <v>16.760113932470521</v>
      </c>
      <c r="Z154" s="14">
        <f t="shared" si="2"/>
        <v>6.3886905381493735</v>
      </c>
      <c r="AA154" s="14">
        <f t="shared" si="2"/>
        <v>5.4509812843038352</v>
      </c>
      <c r="AB154" s="14">
        <f t="shared" si="2"/>
        <v>39.855368222823685</v>
      </c>
      <c r="AC154" s="14">
        <f t="shared" si="2"/>
        <v>47.772424400912421</v>
      </c>
      <c r="AD154" s="14">
        <f t="shared" si="2"/>
        <v>35.512787853432926</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3.0597049720194498</v>
      </c>
      <c r="F157" s="150">
        <v>0.10287209928012075</v>
      </c>
      <c r="G157" s="150">
        <v>0.18952725879971072</v>
      </c>
      <c r="H157" s="150" t="s">
        <v>457</v>
      </c>
      <c r="I157" s="150">
        <v>3.8230768761002273E-2</v>
      </c>
      <c r="J157" s="150">
        <v>3.8230768761002273E-2</v>
      </c>
      <c r="K157" s="150">
        <v>3.8230768761002273E-2</v>
      </c>
      <c r="L157" s="150">
        <v>1.8350769005281091E-2</v>
      </c>
      <c r="M157" s="150">
        <v>0.82739983091764957</v>
      </c>
      <c r="N157" s="150">
        <v>7.9600665723124841E-4</v>
      </c>
      <c r="O157" s="150">
        <v>5.9700499292343629E-5</v>
      </c>
      <c r="P157" s="150">
        <v>1.1940099858468725E-3</v>
      </c>
      <c r="Q157" s="150">
        <v>2.9850249646171811E-4</v>
      </c>
      <c r="R157" s="150">
        <v>1.990016643078121E-3</v>
      </c>
      <c r="S157" s="150">
        <v>2.1890183073859332E-3</v>
      </c>
      <c r="T157" s="150">
        <v>7.9600665723124844E-5</v>
      </c>
      <c r="U157" s="150">
        <v>1.0945091536929666E-3</v>
      </c>
      <c r="V157" s="150">
        <v>0.28855241324632752</v>
      </c>
      <c r="W157" s="150" t="s">
        <v>457</v>
      </c>
      <c r="X157" s="150" t="s">
        <v>457</v>
      </c>
      <c r="Y157" s="150" t="s">
        <v>457</v>
      </c>
      <c r="Z157" s="150" t="s">
        <v>457</v>
      </c>
      <c r="AA157" s="150" t="s">
        <v>457</v>
      </c>
      <c r="AB157" s="150" t="s">
        <v>457</v>
      </c>
      <c r="AC157" s="150" t="s">
        <v>457</v>
      </c>
      <c r="AD157" s="150" t="s">
        <v>457</v>
      </c>
      <c r="AE157" s="151"/>
      <c r="AF157" s="152">
        <v>9950.0832153906049</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0.14269608674714798</v>
      </c>
      <c r="F158" s="150">
        <v>3.521654770972766E-3</v>
      </c>
      <c r="G158" s="150">
        <v>7.1009794308651729E-3</v>
      </c>
      <c r="H158" s="150" t="s">
        <v>457</v>
      </c>
      <c r="I158" s="150">
        <v>7.6277605176611706E-4</v>
      </c>
      <c r="J158" s="150">
        <v>7.6277605176611706E-4</v>
      </c>
      <c r="K158" s="150">
        <v>7.6277605176611706E-4</v>
      </c>
      <c r="L158" s="150">
        <v>3.6613250484773618E-4</v>
      </c>
      <c r="M158" s="150">
        <v>4.9573783892781269E-2</v>
      </c>
      <c r="N158" s="150">
        <v>2.9849501614055802E-5</v>
      </c>
      <c r="O158" s="150">
        <v>2.2387126210541853E-6</v>
      </c>
      <c r="P158" s="150">
        <v>4.4774252421083698E-5</v>
      </c>
      <c r="Q158" s="150">
        <v>1.1193563105270925E-5</v>
      </c>
      <c r="R158" s="150">
        <v>7.462375403513951E-5</v>
      </c>
      <c r="S158" s="150">
        <v>8.2086129438653467E-5</v>
      </c>
      <c r="T158" s="150">
        <v>2.9849501614055803E-6</v>
      </c>
      <c r="U158" s="150">
        <v>4.1043064719326733E-5</v>
      </c>
      <c r="V158" s="150">
        <v>1.0820444335095228E-2</v>
      </c>
      <c r="W158" s="150" t="s">
        <v>457</v>
      </c>
      <c r="X158" s="150" t="s">
        <v>457</v>
      </c>
      <c r="Y158" s="150" t="s">
        <v>457</v>
      </c>
      <c r="Z158" s="150" t="s">
        <v>457</v>
      </c>
      <c r="AA158" s="150" t="s">
        <v>457</v>
      </c>
      <c r="AB158" s="150" t="s">
        <v>457</v>
      </c>
      <c r="AC158" s="150" t="s">
        <v>457</v>
      </c>
      <c r="AD158" s="150" t="s">
        <v>457</v>
      </c>
      <c r="AE158" s="151"/>
      <c r="AF158" s="154">
        <v>373.11877017569753</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1.3440999999999999</v>
      </c>
      <c r="F159" s="150">
        <v>4.639999999999999E-2</v>
      </c>
      <c r="G159" s="150">
        <v>0.69798699979343981</v>
      </c>
      <c r="H159" s="150" t="s">
        <v>457</v>
      </c>
      <c r="I159" s="150">
        <v>7.4200000000000002E-2</v>
      </c>
      <c r="J159" s="150">
        <v>8.1900000000000001E-2</v>
      </c>
      <c r="K159" s="150">
        <v>8.1900000000000001E-2</v>
      </c>
      <c r="L159" s="150">
        <v>1.1253000000000001E-2</v>
      </c>
      <c r="M159" s="150">
        <v>0.1258</v>
      </c>
      <c r="N159" s="150">
        <v>3.7146164969697015E-3</v>
      </c>
      <c r="O159" s="150">
        <v>6.2793242275555553E-3</v>
      </c>
      <c r="P159" s="150">
        <v>3.8111311999999999E-4</v>
      </c>
      <c r="Q159" s="150">
        <v>3.7146164969697015E-3</v>
      </c>
      <c r="R159" s="150">
        <v>6.9239798707070727E-3</v>
      </c>
      <c r="S159" s="150">
        <v>9.8087609858585872E-3</v>
      </c>
      <c r="T159" s="150">
        <v>0.39460206101010159</v>
      </c>
      <c r="U159" s="150">
        <v>5.6649022800000001E-3</v>
      </c>
      <c r="V159" s="150">
        <v>1.5849464888888939E-2</v>
      </c>
      <c r="W159" s="150">
        <v>6.2900000000000005E-3</v>
      </c>
      <c r="X159" s="150" t="s">
        <v>457</v>
      </c>
      <c r="Y159" s="150" t="s">
        <v>457</v>
      </c>
      <c r="Z159" s="150" t="s">
        <v>457</v>
      </c>
      <c r="AA159" s="150" t="s">
        <v>457</v>
      </c>
      <c r="AB159" s="150" t="s">
        <v>457</v>
      </c>
      <c r="AC159" s="150" t="s">
        <v>457</v>
      </c>
      <c r="AD159" s="150">
        <v>6.9554521104645793E-3</v>
      </c>
      <c r="AE159" s="151"/>
      <c r="AF159" s="154">
        <v>711.37081439999997</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0.1523682657804114</v>
      </c>
      <c r="X163" s="25">
        <v>1.097051513618962</v>
      </c>
      <c r="Y163" s="25">
        <v>0.71613084916793357</v>
      </c>
      <c r="Z163" s="25">
        <v>0.35044701129494621</v>
      </c>
      <c r="AA163" s="25">
        <v>0.41139431760711082</v>
      </c>
      <c r="AB163" s="25">
        <v>2.5750236916889526</v>
      </c>
      <c r="AC163" s="25" t="s">
        <v>457</v>
      </c>
      <c r="AD163" s="25">
        <v>4.4186797076319298E-2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0F8F7-F215-4AC2-A3C2-01E8D49EF0D3}">
  <dimension ref="A1:AL170"/>
  <sheetViews>
    <sheetView zoomScale="80" zoomScaleNormal="80" workbookViewId="0">
      <pane xSplit="4" ySplit="13" topLeftCell="I131" activePane="bottomRight" state="frozen"/>
      <selection pane="topRight" activeCell="E1" sqref="E1"/>
      <selection pane="bottomLeft" activeCell="A14" sqref="A14"/>
      <selection pane="bottomRight" activeCell="AD135" sqref="AD13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1993</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46.944000000000003</v>
      </c>
      <c r="F14" s="143">
        <v>0.23073957479734905</v>
      </c>
      <c r="G14" s="143">
        <v>87.256</v>
      </c>
      <c r="H14" s="143" t="s">
        <v>457</v>
      </c>
      <c r="I14" s="143">
        <v>0.85420092347464249</v>
      </c>
      <c r="J14" s="143">
        <v>1.2332173425391288</v>
      </c>
      <c r="K14" s="143">
        <v>1.593041517452529</v>
      </c>
      <c r="L14" s="143">
        <v>3.3004285473248525E-2</v>
      </c>
      <c r="M14" s="143">
        <v>19.968186412502746</v>
      </c>
      <c r="N14" s="143">
        <v>0.69560778752886154</v>
      </c>
      <c r="O14" s="143">
        <v>0.10102727894454504</v>
      </c>
      <c r="P14" s="143">
        <v>0.12487781789292153</v>
      </c>
      <c r="Q14" s="143">
        <v>0.67352055847437531</v>
      </c>
      <c r="R14" s="143">
        <v>0.42241043220490265</v>
      </c>
      <c r="S14" s="143">
        <v>0.75312712803327631</v>
      </c>
      <c r="T14" s="143">
        <v>6.388278117676526</v>
      </c>
      <c r="U14" s="143">
        <v>1.9013153903594306</v>
      </c>
      <c r="V14" s="143">
        <v>3.5932150323207219</v>
      </c>
      <c r="W14" s="143">
        <v>0.64646697048353141</v>
      </c>
      <c r="X14" s="143">
        <v>7.6185011558101457E-5</v>
      </c>
      <c r="Y14" s="143">
        <v>3.0112220088408994E-3</v>
      </c>
      <c r="Z14" s="143">
        <v>2.3900982965859349E-3</v>
      </c>
      <c r="AA14" s="143">
        <v>2.823084690051458E-4</v>
      </c>
      <c r="AB14" s="143">
        <v>5.7598137859900811E-3</v>
      </c>
      <c r="AC14" s="143">
        <v>0.52019110901353294</v>
      </c>
      <c r="AD14" s="143">
        <v>2.5621353130517291E-4</v>
      </c>
      <c r="AE14" s="149"/>
      <c r="AF14" s="145">
        <v>23720.943420000003</v>
      </c>
      <c r="AG14" s="145">
        <v>80477.794471714558</v>
      </c>
      <c r="AH14" s="145">
        <v>38994.083456771521</v>
      </c>
      <c r="AI14" s="145" t="s">
        <v>445</v>
      </c>
      <c r="AJ14" s="145" t="s">
        <v>445</v>
      </c>
      <c r="AK14" s="145" t="s">
        <v>430</v>
      </c>
      <c r="AL14" s="146" t="s">
        <v>50</v>
      </c>
    </row>
    <row r="15" spans="1:38" s="1" customFormat="1" ht="26.25" customHeight="1" thickBot="1" x14ac:dyDescent="0.25">
      <c r="A15" s="70" t="s">
        <v>54</v>
      </c>
      <c r="B15" s="70" t="s">
        <v>55</v>
      </c>
      <c r="C15" s="71" t="s">
        <v>56</v>
      </c>
      <c r="D15" s="72"/>
      <c r="E15" s="143">
        <v>0.49685867021660945</v>
      </c>
      <c r="F15" s="143">
        <v>6.8726645220960015E-3</v>
      </c>
      <c r="G15" s="143">
        <v>0.49111365833855475</v>
      </c>
      <c r="H15" s="143" t="s">
        <v>457</v>
      </c>
      <c r="I15" s="143">
        <v>5.8307018695487999E-3</v>
      </c>
      <c r="J15" s="143">
        <v>8.619527272896001E-3</v>
      </c>
      <c r="K15" s="143">
        <v>1.1102273212319999E-2</v>
      </c>
      <c r="L15" s="143">
        <v>5.9721290829820798E-4</v>
      </c>
      <c r="M15" s="143">
        <v>3.2740449429600006E-2</v>
      </c>
      <c r="N15" s="143">
        <v>6.1234298711063994E-3</v>
      </c>
      <c r="O15" s="143">
        <v>2.1488752967795998E-3</v>
      </c>
      <c r="P15" s="143">
        <v>5.1461215677360008E-4</v>
      </c>
      <c r="Q15" s="143">
        <v>2.6106605338608001E-3</v>
      </c>
      <c r="R15" s="143">
        <v>6.9134725060623365E-3</v>
      </c>
      <c r="S15" s="143">
        <v>7.1492214355062342E-3</v>
      </c>
      <c r="T15" s="143">
        <v>0.11279756561418994</v>
      </c>
      <c r="U15" s="143">
        <v>2.6052007222483204E-3</v>
      </c>
      <c r="V15" s="143">
        <v>8.9349424877426406E-2</v>
      </c>
      <c r="W15" s="143">
        <v>1.1901690756E-3</v>
      </c>
      <c r="X15" s="143">
        <v>1.4937111879984003E-6</v>
      </c>
      <c r="Y15" s="143">
        <v>4.3793959819679999E-6</v>
      </c>
      <c r="Z15" s="143">
        <v>3.3232918095215998E-6</v>
      </c>
      <c r="AA15" s="143">
        <v>5.2202774659536004E-6</v>
      </c>
      <c r="AB15" s="143">
        <v>1.4416676445441599E-5</v>
      </c>
      <c r="AC15" s="143" t="s">
        <v>430</v>
      </c>
      <c r="AD15" s="143">
        <v>1.2999967804758161E-2</v>
      </c>
      <c r="AE15" s="149"/>
      <c r="AF15" s="145">
        <v>2805.7672728000002</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0.11161210439239359</v>
      </c>
      <c r="F16" s="143">
        <v>4.4855700480000006E-4</v>
      </c>
      <c r="G16" s="143">
        <v>9.2167412056368206E-2</v>
      </c>
      <c r="H16" s="143" t="s">
        <v>457</v>
      </c>
      <c r="I16" s="143">
        <v>3.0838294080000005E-2</v>
      </c>
      <c r="J16" s="143">
        <v>4.4295004224000005E-2</v>
      </c>
      <c r="K16" s="143">
        <v>4.5977092992E-2</v>
      </c>
      <c r="L16" s="143" t="s">
        <v>429</v>
      </c>
      <c r="M16" s="143">
        <v>0.11800509051267284</v>
      </c>
      <c r="N16" s="143">
        <v>1.5699495168000004E-2</v>
      </c>
      <c r="O16" s="143">
        <v>8.9711400960000012E-4</v>
      </c>
      <c r="P16" s="143">
        <v>1.682088768E-2</v>
      </c>
      <c r="Q16" s="143">
        <v>6.1676588160000006E-3</v>
      </c>
      <c r="R16" s="143">
        <v>3.1959686592000006E-3</v>
      </c>
      <c r="S16" s="143">
        <v>1.4017406400000001E-2</v>
      </c>
      <c r="T16" s="143">
        <v>2.9156205312000001E-3</v>
      </c>
      <c r="U16" s="143">
        <v>1.6260191424E-3</v>
      </c>
      <c r="V16" s="143">
        <v>2.5792027776000002E-2</v>
      </c>
      <c r="W16" s="143">
        <v>1.4578102656E-2</v>
      </c>
      <c r="X16" s="143">
        <v>1.6260191424E-7</v>
      </c>
      <c r="Y16" s="143">
        <v>1.6820887680000004E-9</v>
      </c>
      <c r="Z16" s="143">
        <v>5.6069625600000005E-10</v>
      </c>
      <c r="AA16" s="143">
        <v>5.6069625600000005E-10</v>
      </c>
      <c r="AB16" s="143">
        <v>1.6540539552000001E-7</v>
      </c>
      <c r="AC16" s="143" t="s">
        <v>429</v>
      </c>
      <c r="AD16" s="143" t="s">
        <v>429</v>
      </c>
      <c r="AE16" s="149"/>
      <c r="AF16" s="145" t="s">
        <v>429</v>
      </c>
      <c r="AG16" s="145">
        <v>560.69625600000006</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5.9367015760937248E-3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2.2848244378761491</v>
      </c>
      <c r="F18" s="143">
        <v>0.1492041696262662</v>
      </c>
      <c r="G18" s="143">
        <v>18.224315618098345</v>
      </c>
      <c r="H18" s="143" t="s">
        <v>445</v>
      </c>
      <c r="I18" s="143">
        <v>0.20209123720239897</v>
      </c>
      <c r="J18" s="143">
        <v>0.26305060232678273</v>
      </c>
      <c r="K18" s="143">
        <v>0.33620184047604318</v>
      </c>
      <c r="L18" s="143">
        <v>0.11268992004153848</v>
      </c>
      <c r="M18" s="143">
        <v>0.52207830107974218</v>
      </c>
      <c r="N18" s="143">
        <v>0.19503183227274021</v>
      </c>
      <c r="O18" s="143">
        <v>3.6568576353442207E-3</v>
      </c>
      <c r="P18" s="143">
        <v>1.6830478072695099E-3</v>
      </c>
      <c r="Q18" s="143">
        <v>1.2189549482101946E-2</v>
      </c>
      <c r="R18" s="143">
        <v>0.15602579160755575</v>
      </c>
      <c r="S18" s="143">
        <v>8.7764765290276506E-2</v>
      </c>
      <c r="T18" s="143">
        <v>3.1692641793343452</v>
      </c>
      <c r="U18" s="143">
        <v>1.2192113028466963E-3</v>
      </c>
      <c r="V18" s="143">
        <v>9.7585289973474723E-2</v>
      </c>
      <c r="W18" s="143">
        <v>1.727757013405808E-2</v>
      </c>
      <c r="X18" s="143">
        <v>2.3453871223123614E-2</v>
      </c>
      <c r="Y18" s="143">
        <v>0.18404338173424514</v>
      </c>
      <c r="Z18" s="143">
        <v>2.1168189313739885E-2</v>
      </c>
      <c r="AA18" s="143">
        <v>1.8721778251101818E-2</v>
      </c>
      <c r="AB18" s="143">
        <v>0.24738722052221046</v>
      </c>
      <c r="AC18" s="143" t="s">
        <v>445</v>
      </c>
      <c r="AD18" s="143" t="s">
        <v>445</v>
      </c>
      <c r="AE18" s="149"/>
      <c r="AF18" s="145">
        <v>12593.695908012576</v>
      </c>
      <c r="AG18" s="145" t="s">
        <v>445</v>
      </c>
      <c r="AH18" s="145">
        <v>784.50056805976988</v>
      </c>
      <c r="AI18" s="145" t="s">
        <v>445</v>
      </c>
      <c r="AJ18" s="145" t="s">
        <v>445</v>
      </c>
      <c r="AK18" s="145" t="s">
        <v>430</v>
      </c>
      <c r="AL18" s="146" t="s">
        <v>50</v>
      </c>
    </row>
    <row r="19" spans="1:38" s="2" customFormat="1" ht="26.25" customHeight="1" thickBot="1" x14ac:dyDescent="0.25">
      <c r="A19" s="70" t="s">
        <v>54</v>
      </c>
      <c r="B19" s="70" t="s">
        <v>63</v>
      </c>
      <c r="C19" s="71" t="s">
        <v>64</v>
      </c>
      <c r="D19" s="72"/>
      <c r="E19" s="143">
        <v>0.46699077215709289</v>
      </c>
      <c r="F19" s="143">
        <v>0.10389289905181258</v>
      </c>
      <c r="G19" s="143">
        <v>2.0523617567019188</v>
      </c>
      <c r="H19" s="143" t="s">
        <v>445</v>
      </c>
      <c r="I19" s="143">
        <v>3.5148004099083092E-2</v>
      </c>
      <c r="J19" s="143">
        <v>4.4932341374015798E-2</v>
      </c>
      <c r="K19" s="143">
        <v>5.6673546103935053E-2</v>
      </c>
      <c r="L19" s="143">
        <v>1.8195842927747848E-2</v>
      </c>
      <c r="M19" s="143">
        <v>0.18459654648452548</v>
      </c>
      <c r="N19" s="143">
        <v>3.1350208256720372E-2</v>
      </c>
      <c r="O19" s="143">
        <v>5.9035988006342984E-4</v>
      </c>
      <c r="P19" s="143">
        <v>2.1754728859791532E-3</v>
      </c>
      <c r="Q19" s="143">
        <v>2.3234945180384855E-3</v>
      </c>
      <c r="R19" s="143">
        <v>2.5095564942024483E-2</v>
      </c>
      <c r="S19" s="143">
        <v>1.4098977979542449E-2</v>
      </c>
      <c r="T19" s="143">
        <v>0.50883319981469743</v>
      </c>
      <c r="U19" s="143">
        <v>4.083304420687818E-4</v>
      </c>
      <c r="V19" s="143">
        <v>1.8331317200171521E-2</v>
      </c>
      <c r="W19" s="143">
        <v>4.6460751648512676E-3</v>
      </c>
      <c r="X19" s="143">
        <v>6.3577630184484257E-3</v>
      </c>
      <c r="Y19" s="143">
        <v>3.9985196653304494E-2</v>
      </c>
      <c r="Z19" s="143">
        <v>7.3595723670485062E-3</v>
      </c>
      <c r="AA19" s="143">
        <v>6.8948734634408093E-3</v>
      </c>
      <c r="AB19" s="143">
        <v>6.0597405502242234E-2</v>
      </c>
      <c r="AC19" s="143" t="s">
        <v>445</v>
      </c>
      <c r="AD19" s="143" t="s">
        <v>445</v>
      </c>
      <c r="AE19" s="149"/>
      <c r="AF19" s="145">
        <v>2133.8967157720572</v>
      </c>
      <c r="AG19" s="145" t="s">
        <v>445</v>
      </c>
      <c r="AH19" s="145">
        <v>3489.2413697339261</v>
      </c>
      <c r="AI19" s="145" t="s">
        <v>445</v>
      </c>
      <c r="AJ19" s="145" t="s">
        <v>445</v>
      </c>
      <c r="AK19" s="145" t="s">
        <v>430</v>
      </c>
      <c r="AL19" s="146" t="s">
        <v>50</v>
      </c>
    </row>
    <row r="20" spans="1:38" s="2" customFormat="1" ht="26.25" customHeight="1" thickBot="1" x14ac:dyDescent="0.25">
      <c r="A20" s="70" t="s">
        <v>54</v>
      </c>
      <c r="B20" s="70" t="s">
        <v>65</v>
      </c>
      <c r="C20" s="71" t="s">
        <v>66</v>
      </c>
      <c r="D20" s="72"/>
      <c r="E20" s="143">
        <v>5.9218143357798569E-2</v>
      </c>
      <c r="F20" s="143">
        <v>1.1588521432385526E-2</v>
      </c>
      <c r="G20" s="143">
        <v>0.13945764464553359</v>
      </c>
      <c r="H20" s="143" t="s">
        <v>445</v>
      </c>
      <c r="I20" s="143">
        <v>5.6190409544083783E-3</v>
      </c>
      <c r="J20" s="143">
        <v>7.2359214391290129E-3</v>
      </c>
      <c r="K20" s="143">
        <v>9.1761780207937765E-3</v>
      </c>
      <c r="L20" s="143">
        <v>2.9993285499569449E-3</v>
      </c>
      <c r="M20" s="143">
        <v>2.3469307070173053E-2</v>
      </c>
      <c r="N20" s="143">
        <v>5.1780133061100474E-3</v>
      </c>
      <c r="O20" s="143">
        <v>9.7339754492657625E-5</v>
      </c>
      <c r="P20" s="143">
        <v>2.2849285534614743E-4</v>
      </c>
      <c r="Q20" s="143">
        <v>3.5970114243518889E-4</v>
      </c>
      <c r="R20" s="143">
        <v>4.1439362967986629E-3</v>
      </c>
      <c r="S20" s="143">
        <v>2.3292523491804818E-3</v>
      </c>
      <c r="T20" s="143">
        <v>8.4082507461386832E-2</v>
      </c>
      <c r="U20" s="143">
        <v>5.3406136079228652E-5</v>
      </c>
      <c r="V20" s="143">
        <v>2.8521816076377679E-3</v>
      </c>
      <c r="W20" s="143">
        <v>6.4161677227530004E-4</v>
      </c>
      <c r="X20" s="143">
        <v>8.7595491172948745E-4</v>
      </c>
      <c r="Y20" s="143">
        <v>5.9040677734027019E-3</v>
      </c>
      <c r="Z20" s="143">
        <v>9.4931486520669767E-4</v>
      </c>
      <c r="AA20" s="143">
        <v>8.7737463671965985E-4</v>
      </c>
      <c r="AB20" s="143">
        <v>8.6067121870585465E-3</v>
      </c>
      <c r="AC20" s="143" t="s">
        <v>445</v>
      </c>
      <c r="AD20" s="143" t="s">
        <v>445</v>
      </c>
      <c r="AE20" s="149"/>
      <c r="AF20" s="145">
        <v>324.0084977464104</v>
      </c>
      <c r="AG20" s="145" t="s">
        <v>445</v>
      </c>
      <c r="AH20" s="145">
        <v>362.61805410833642</v>
      </c>
      <c r="AI20" s="145" t="s">
        <v>445</v>
      </c>
      <c r="AJ20" s="145" t="s">
        <v>445</v>
      </c>
      <c r="AK20" s="145" t="s">
        <v>430</v>
      </c>
      <c r="AL20" s="146" t="s">
        <v>50</v>
      </c>
    </row>
    <row r="21" spans="1:38" s="2" customFormat="1" ht="26.25" customHeight="1" thickBot="1" x14ac:dyDescent="0.25">
      <c r="A21" s="70" t="s">
        <v>54</v>
      </c>
      <c r="B21" s="70" t="s">
        <v>67</v>
      </c>
      <c r="C21" s="71" t="s">
        <v>68</v>
      </c>
      <c r="D21" s="72"/>
      <c r="E21" s="143">
        <v>1.5015367843808585</v>
      </c>
      <c r="F21" s="143">
        <v>0.37107983441131898</v>
      </c>
      <c r="G21" s="143">
        <v>9.0721766415044183</v>
      </c>
      <c r="H21" s="143" t="s">
        <v>445</v>
      </c>
      <c r="I21" s="143">
        <v>0.29618599604043017</v>
      </c>
      <c r="J21" s="143">
        <v>0.34648794420965745</v>
      </c>
      <c r="K21" s="143">
        <v>0.40078544659348425</v>
      </c>
      <c r="L21" s="143">
        <v>7.7653671108393219E-2</v>
      </c>
      <c r="M21" s="143">
        <v>1.9719474122517044</v>
      </c>
      <c r="N21" s="143">
        <v>0.32894173048928838</v>
      </c>
      <c r="O21" s="143">
        <v>5.0352508357490713E-3</v>
      </c>
      <c r="P21" s="143">
        <v>1.7024551711876661E-2</v>
      </c>
      <c r="Q21" s="143">
        <v>1.4256299175187217E-2</v>
      </c>
      <c r="R21" s="143">
        <v>0.11363606796688304</v>
      </c>
      <c r="S21" s="143">
        <v>7.9698489595287303E-2</v>
      </c>
      <c r="T21" s="143">
        <v>1.8896060733857738</v>
      </c>
      <c r="U21" s="143">
        <v>3.9886937037366078E-3</v>
      </c>
      <c r="V21" s="143">
        <v>0.38170067698017701</v>
      </c>
      <c r="W21" s="143">
        <v>0.33761287711663585</v>
      </c>
      <c r="X21" s="143">
        <v>9.1204573581180864E-2</v>
      </c>
      <c r="Y21" s="143">
        <v>0.22167452387134448</v>
      </c>
      <c r="Z21" s="143">
        <v>5.7575874150055772E-2</v>
      </c>
      <c r="AA21" s="143">
        <v>4.7702173303259918E-2</v>
      </c>
      <c r="AB21" s="143">
        <v>0.41815714490584105</v>
      </c>
      <c r="AC21" s="143">
        <v>9.8952577892959443E-4</v>
      </c>
      <c r="AD21" s="143">
        <v>0.27132158454521138</v>
      </c>
      <c r="AE21" s="149"/>
      <c r="AF21" s="145">
        <v>7722.8033121674216</v>
      </c>
      <c r="AG21" s="145">
        <v>1596.0093208541846</v>
      </c>
      <c r="AH21" s="145">
        <v>6311.6598987660718</v>
      </c>
      <c r="AI21" s="145" t="s">
        <v>445</v>
      </c>
      <c r="AJ21" s="145" t="s">
        <v>445</v>
      </c>
      <c r="AK21" s="145" t="s">
        <v>430</v>
      </c>
      <c r="AL21" s="146" t="s">
        <v>50</v>
      </c>
    </row>
    <row r="22" spans="1:38" s="2" customFormat="1" ht="26.25" customHeight="1" thickBot="1" x14ac:dyDescent="0.25">
      <c r="A22" s="70" t="s">
        <v>54</v>
      </c>
      <c r="B22" s="74" t="s">
        <v>69</v>
      </c>
      <c r="C22" s="71" t="s">
        <v>70</v>
      </c>
      <c r="D22" s="72"/>
      <c r="E22" s="143">
        <v>2.0692690409675527</v>
      </c>
      <c r="F22" s="143">
        <v>0.38322146077462749</v>
      </c>
      <c r="G22" s="143">
        <v>1.853117163608329</v>
      </c>
      <c r="H22" s="143" t="s">
        <v>445</v>
      </c>
      <c r="I22" s="143">
        <v>0.407364105018933</v>
      </c>
      <c r="J22" s="143">
        <v>0.44804593066326576</v>
      </c>
      <c r="K22" s="143">
        <v>0.48370276498830411</v>
      </c>
      <c r="L22" s="143">
        <v>4.1591484092809994E-2</v>
      </c>
      <c r="M22" s="143">
        <v>3.3720307252039254</v>
      </c>
      <c r="N22" s="143">
        <v>0.49457069393835262</v>
      </c>
      <c r="O22" s="143">
        <v>6.8071546409857195E-3</v>
      </c>
      <c r="P22" s="143">
        <v>2.8881802374151742E-2</v>
      </c>
      <c r="Q22" s="143">
        <v>1.600236284315296E-2</v>
      </c>
      <c r="R22" s="143">
        <v>7.1135556389288659E-2</v>
      </c>
      <c r="S22" s="143">
        <v>7.4312589259414891E-2</v>
      </c>
      <c r="T22" s="143">
        <v>0.53958768903515508</v>
      </c>
      <c r="U22" s="143">
        <v>6.5673642972168197E-3</v>
      </c>
      <c r="V22" s="143">
        <v>0.70971701282449029</v>
      </c>
      <c r="W22" s="143">
        <v>8.6779750338292164E-3</v>
      </c>
      <c r="X22" s="143">
        <v>4.5111599053581459E-3</v>
      </c>
      <c r="Y22" s="143">
        <v>2.8448325044913559E-2</v>
      </c>
      <c r="Z22" s="143">
        <v>5.1837672904264543E-3</v>
      </c>
      <c r="AA22" s="143">
        <v>4.8102414194343178E-3</v>
      </c>
      <c r="AB22" s="143">
        <v>4.2953493660132479E-2</v>
      </c>
      <c r="AC22" s="143">
        <v>6.1073120971855141E-3</v>
      </c>
      <c r="AD22" s="143">
        <v>0.13675068391524087</v>
      </c>
      <c r="AE22" s="149"/>
      <c r="AF22" s="145">
        <v>2134.7750937932738</v>
      </c>
      <c r="AG22" s="145">
        <v>3463.5148547792087</v>
      </c>
      <c r="AH22" s="145">
        <v>2229.9136341921831</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0.19774407086849277</v>
      </c>
      <c r="X23" s="143">
        <v>5.2465172232631856E-2</v>
      </c>
      <c r="Y23" s="143">
        <v>0.15904591959948364</v>
      </c>
      <c r="Z23" s="143">
        <v>3.5769132775499576E-2</v>
      </c>
      <c r="AA23" s="143">
        <v>3.028999404679571E-2</v>
      </c>
      <c r="AB23" s="143">
        <v>0.27757021865441078</v>
      </c>
      <c r="AC23" s="143">
        <v>2.5380681846318746E-3</v>
      </c>
      <c r="AD23" s="143">
        <v>0.12068764999046416</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1.381578454863418</v>
      </c>
      <c r="F24" s="143">
        <v>0.40407450566730657</v>
      </c>
      <c r="G24" s="143">
        <v>4.6826241518879081</v>
      </c>
      <c r="H24" s="143">
        <v>8.7599163709439973E-2</v>
      </c>
      <c r="I24" s="143">
        <v>0.31553919941419578</v>
      </c>
      <c r="J24" s="143">
        <v>0.35655739201099101</v>
      </c>
      <c r="K24" s="143">
        <v>0.40606739120862367</v>
      </c>
      <c r="L24" s="143">
        <v>9.0411941893120754E-2</v>
      </c>
      <c r="M24" s="143">
        <v>1.8982660095018706</v>
      </c>
      <c r="N24" s="143">
        <v>0.25964228603931722</v>
      </c>
      <c r="O24" s="143">
        <v>3.3946036618927769E-2</v>
      </c>
      <c r="P24" s="143">
        <v>1.0588369121375098E-2</v>
      </c>
      <c r="Q24" s="143">
        <v>1.0134093401914257E-2</v>
      </c>
      <c r="R24" s="143">
        <v>0.14455313793232066</v>
      </c>
      <c r="S24" s="143">
        <v>7.1890333054563105E-2</v>
      </c>
      <c r="T24" s="143">
        <v>1.6480890443547758</v>
      </c>
      <c r="U24" s="143">
        <v>3.4148828030529849E-3</v>
      </c>
      <c r="V24" s="143">
        <v>1.4084940949437477</v>
      </c>
      <c r="W24" s="143" t="s">
        <v>429</v>
      </c>
      <c r="X24" s="143" t="s">
        <v>429</v>
      </c>
      <c r="Y24" s="143" t="s">
        <v>429</v>
      </c>
      <c r="Z24" s="143" t="s">
        <v>429</v>
      </c>
      <c r="AA24" s="143" t="s">
        <v>429</v>
      </c>
      <c r="AB24" s="143" t="s">
        <v>429</v>
      </c>
      <c r="AC24" s="143" t="s">
        <v>430</v>
      </c>
      <c r="AD24" s="143" t="s">
        <v>430</v>
      </c>
      <c r="AE24" s="149"/>
      <c r="AF24" s="145">
        <v>7594.1379840580521</v>
      </c>
      <c r="AG24" s="145">
        <v>709.6990458534151</v>
      </c>
      <c r="AH24" s="145">
        <v>4341.0602798958325</v>
      </c>
      <c r="AI24" s="145">
        <v>419.61095524055145</v>
      </c>
      <c r="AJ24" s="145" t="s">
        <v>445</v>
      </c>
      <c r="AK24" s="145" t="s">
        <v>430</v>
      </c>
      <c r="AL24" s="146" t="s">
        <v>50</v>
      </c>
    </row>
    <row r="25" spans="1:38" s="2" customFormat="1" ht="26.25" customHeight="1" thickBot="1" x14ac:dyDescent="0.25">
      <c r="A25" s="70" t="s">
        <v>74</v>
      </c>
      <c r="B25" s="74" t="s">
        <v>75</v>
      </c>
      <c r="C25" s="76" t="s">
        <v>76</v>
      </c>
      <c r="D25" s="72"/>
      <c r="E25" s="143">
        <v>0.74154785223761965</v>
      </c>
      <c r="F25" s="143">
        <v>9.0229760362389291E-2</v>
      </c>
      <c r="G25" s="143">
        <v>4.8710563756873215E-2</v>
      </c>
      <c r="H25" s="143" t="s">
        <v>457</v>
      </c>
      <c r="I25" s="143">
        <v>6.1897552343697544E-3</v>
      </c>
      <c r="J25" s="143">
        <v>6.1897552343697544E-3</v>
      </c>
      <c r="K25" s="143">
        <v>6.1897552343697544E-3</v>
      </c>
      <c r="L25" s="143">
        <v>2.9710825124974823E-3</v>
      </c>
      <c r="M25" s="143">
        <v>0.6585788748630238</v>
      </c>
      <c r="N25" s="143">
        <v>2.0458231630602564E-4</v>
      </c>
      <c r="O25" s="143">
        <v>1.5343673722951924E-5</v>
      </c>
      <c r="P25" s="143">
        <v>3.0687347445903845E-4</v>
      </c>
      <c r="Q25" s="143">
        <v>7.6718368614759613E-5</v>
      </c>
      <c r="R25" s="143">
        <v>5.1145579076506418E-4</v>
      </c>
      <c r="S25" s="143">
        <v>5.6260136984157059E-4</v>
      </c>
      <c r="T25" s="143">
        <v>2.0458231630602566E-5</v>
      </c>
      <c r="U25" s="143">
        <v>2.813006849207853E-4</v>
      </c>
      <c r="V25" s="143">
        <v>7.4161089660934293E-2</v>
      </c>
      <c r="W25" s="143" t="s">
        <v>457</v>
      </c>
      <c r="X25" s="143" t="s">
        <v>457</v>
      </c>
      <c r="Y25" s="143" t="s">
        <v>457</v>
      </c>
      <c r="Z25" s="143" t="s">
        <v>457</v>
      </c>
      <c r="AA25" s="143" t="s">
        <v>457</v>
      </c>
      <c r="AB25" s="143" t="s">
        <v>457</v>
      </c>
      <c r="AC25" s="143" t="s">
        <v>430</v>
      </c>
      <c r="AD25" s="143" t="s">
        <v>430</v>
      </c>
      <c r="AE25" s="149"/>
      <c r="AF25" s="145">
        <v>2557.2789538253205</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6.1714154100576069E-2</v>
      </c>
      <c r="F26" s="143">
        <v>4.5627270674089993E-3</v>
      </c>
      <c r="G26" s="143">
        <v>3.7953372835740108E-3</v>
      </c>
      <c r="H26" s="143" t="s">
        <v>457</v>
      </c>
      <c r="I26" s="143">
        <v>3.3895313670578229E-4</v>
      </c>
      <c r="J26" s="143">
        <v>3.3895313670578229E-4</v>
      </c>
      <c r="K26" s="143">
        <v>3.3895313670578229E-4</v>
      </c>
      <c r="L26" s="143">
        <v>1.626975056187755E-4</v>
      </c>
      <c r="M26" s="143">
        <v>4.2617531598648714E-2</v>
      </c>
      <c r="N26" s="143">
        <v>8.1763101517944872E-2</v>
      </c>
      <c r="O26" s="143">
        <v>2.805482099690954E-6</v>
      </c>
      <c r="P26" s="143">
        <v>3.0927906144762473E-5</v>
      </c>
      <c r="Q26" s="143">
        <v>6.223485970152883E-6</v>
      </c>
      <c r="R26" s="143">
        <v>4.4949378165799097E-5</v>
      </c>
      <c r="S26" s="143">
        <v>4.7489312208794102E-5</v>
      </c>
      <c r="T26" s="143">
        <v>3.445649088896115E-6</v>
      </c>
      <c r="U26" s="143">
        <v>2.2095373085529126E-5</v>
      </c>
      <c r="V26" s="143">
        <v>5.809272664229548E-3</v>
      </c>
      <c r="W26" s="143" t="s">
        <v>457</v>
      </c>
      <c r="X26" s="143" t="s">
        <v>457</v>
      </c>
      <c r="Y26" s="143" t="s">
        <v>457</v>
      </c>
      <c r="Z26" s="143" t="s">
        <v>457</v>
      </c>
      <c r="AA26" s="143" t="s">
        <v>457</v>
      </c>
      <c r="AB26" s="143" t="s">
        <v>457</v>
      </c>
      <c r="AC26" s="143" t="s">
        <v>430</v>
      </c>
      <c r="AD26" s="143" t="s">
        <v>430</v>
      </c>
      <c r="AE26" s="149"/>
      <c r="AF26" s="145">
        <v>199.4042493195615</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38.102780627607594</v>
      </c>
      <c r="F27" s="143">
        <v>24.444414952816103</v>
      </c>
      <c r="G27" s="143">
        <v>2.6046827667274055</v>
      </c>
      <c r="H27" s="143">
        <v>0.19276068869233703</v>
      </c>
      <c r="I27" s="143">
        <v>0.76957814579591399</v>
      </c>
      <c r="J27" s="143">
        <v>0.76957814579591377</v>
      </c>
      <c r="K27" s="143">
        <v>0.76957814579591399</v>
      </c>
      <c r="L27" s="143">
        <v>0.4161951678266248</v>
      </c>
      <c r="M27" s="143">
        <v>213.43090185176709</v>
      </c>
      <c r="N27" s="143">
        <v>113.38216631084906</v>
      </c>
      <c r="O27" s="143">
        <v>1.938019629889833E-4</v>
      </c>
      <c r="P27" s="143">
        <v>9.0256203336257466E-3</v>
      </c>
      <c r="Q27" s="143">
        <v>2.9546482403231455E-4</v>
      </c>
      <c r="R27" s="143">
        <v>7.4238024691816009E-3</v>
      </c>
      <c r="S27" s="143">
        <v>5.2319681246898071E-3</v>
      </c>
      <c r="T27" s="143">
        <v>2.1572943811407103E-3</v>
      </c>
      <c r="U27" s="143">
        <v>2.0332572208666292E-4</v>
      </c>
      <c r="V27" s="143">
        <v>3.3834456917229777E-2</v>
      </c>
      <c r="W27" s="143">
        <v>0.77091550000000009</v>
      </c>
      <c r="X27" s="143">
        <v>1.4371506423899999E-2</v>
      </c>
      <c r="Y27" s="143">
        <v>2.10524029606E-2</v>
      </c>
      <c r="Z27" s="143">
        <v>1.08199866967E-2</v>
      </c>
      <c r="AA27" s="143">
        <v>2.2035965043000001E-2</v>
      </c>
      <c r="AB27" s="143">
        <v>6.8279861124199995E-2</v>
      </c>
      <c r="AC27" s="143">
        <v>5.8200549999999998E-4</v>
      </c>
      <c r="AD27" s="143">
        <v>1.3349839999999999E-4</v>
      </c>
      <c r="AE27" s="149"/>
      <c r="AF27" s="145">
        <v>49933.490546545465</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3.8177604118419337</v>
      </c>
      <c r="F28" s="143">
        <v>0.83262485292940647</v>
      </c>
      <c r="G28" s="143">
        <v>0.76933802603376999</v>
      </c>
      <c r="H28" s="143">
        <v>3.0832886637355466E-3</v>
      </c>
      <c r="I28" s="143">
        <v>0.8740268256181386</v>
      </c>
      <c r="J28" s="143">
        <v>0.8740268256181386</v>
      </c>
      <c r="K28" s="143">
        <v>0.87402682561813849</v>
      </c>
      <c r="L28" s="143">
        <v>0.48045972023842193</v>
      </c>
      <c r="M28" s="143">
        <v>8.7921255440168853</v>
      </c>
      <c r="N28" s="143">
        <v>2.5642961679284602</v>
      </c>
      <c r="O28" s="143">
        <v>1.3263344542212563E-5</v>
      </c>
      <c r="P28" s="143">
        <v>1.1454417202752146E-3</v>
      </c>
      <c r="Q28" s="143">
        <v>2.4442906674830593E-5</v>
      </c>
      <c r="R28" s="143">
        <v>1.6775608447184493E-3</v>
      </c>
      <c r="S28" s="143">
        <v>1.130689096856432E-3</v>
      </c>
      <c r="T28" s="143">
        <v>8.4310114312768342E-5</v>
      </c>
      <c r="U28" s="143">
        <v>2.2359124265236055E-5</v>
      </c>
      <c r="V28" s="143">
        <v>3.9621288954546545E-3</v>
      </c>
      <c r="W28" s="143">
        <v>0.16491899999999998</v>
      </c>
      <c r="X28" s="143">
        <v>4.5971355057999996E-3</v>
      </c>
      <c r="Y28" s="143">
        <v>5.2395075466999995E-3</v>
      </c>
      <c r="Z28" s="143">
        <v>4.0110678277999997E-3</v>
      </c>
      <c r="AA28" s="143">
        <v>4.4293247152E-3</v>
      </c>
      <c r="AB28" s="143">
        <v>1.8277035595500001E-2</v>
      </c>
      <c r="AC28" s="143">
        <v>1.19189E-5</v>
      </c>
      <c r="AD28" s="143">
        <v>1.3859000000000001E-5</v>
      </c>
      <c r="AE28" s="149"/>
      <c r="AF28" s="145">
        <v>8814.6911843870676</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15.460390223221051</v>
      </c>
      <c r="F29" s="143">
        <v>1.2109240209302883</v>
      </c>
      <c r="G29" s="143">
        <v>1.392783366779061</v>
      </c>
      <c r="H29" s="143">
        <v>5.8787733489551568E-3</v>
      </c>
      <c r="I29" s="143">
        <v>0.56321293294992913</v>
      </c>
      <c r="J29" s="143">
        <v>0.56321293294992913</v>
      </c>
      <c r="K29" s="143">
        <v>0.56321293294992925</v>
      </c>
      <c r="L29" s="143">
        <v>0.28160646647496457</v>
      </c>
      <c r="M29" s="143">
        <v>3.7145706022656375</v>
      </c>
      <c r="N29" s="143">
        <v>0.1452768390748598</v>
      </c>
      <c r="O29" s="143">
        <v>1.7616146676486897E-5</v>
      </c>
      <c r="P29" s="143">
        <v>1.8525719340112799E-3</v>
      </c>
      <c r="Q29" s="143">
        <v>3.5114376443403145E-5</v>
      </c>
      <c r="R29" s="143">
        <v>2.9620819510517028E-3</v>
      </c>
      <c r="S29" s="143">
        <v>1.9866619266680776E-3</v>
      </c>
      <c r="T29" s="143">
        <v>7.2233340349507351E-5</v>
      </c>
      <c r="U29" s="143">
        <v>3.499645953383249E-5</v>
      </c>
      <c r="V29" s="143">
        <v>6.2958252088027309E-3</v>
      </c>
      <c r="W29" s="143">
        <v>0.1278714</v>
      </c>
      <c r="X29" s="143">
        <v>1.826735568E-3</v>
      </c>
      <c r="Y29" s="143">
        <v>1.10618987172E-2</v>
      </c>
      <c r="Z29" s="143">
        <v>1.23609106764E-2</v>
      </c>
      <c r="AA29" s="143">
        <v>2.8415886613999998E-3</v>
      </c>
      <c r="AB29" s="143">
        <v>2.8091133623E-2</v>
      </c>
      <c r="AC29" s="143">
        <v>2.21237E-5</v>
      </c>
      <c r="AD29" s="143">
        <v>2.21237E-5</v>
      </c>
      <c r="AE29" s="149"/>
      <c r="AF29" s="145">
        <v>15096.922621595817</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2.4014737074729994E-2</v>
      </c>
      <c r="F30" s="143">
        <v>0.15284555852803527</v>
      </c>
      <c r="G30" s="143">
        <v>4.9775666733544192E-3</v>
      </c>
      <c r="H30" s="143">
        <v>1.4080451763315234E-4</v>
      </c>
      <c r="I30" s="143">
        <v>3.4108950461651209E-3</v>
      </c>
      <c r="J30" s="143">
        <v>3.4108950461651218E-3</v>
      </c>
      <c r="K30" s="143">
        <v>3.4108950461651209E-3</v>
      </c>
      <c r="L30" s="143">
        <v>4.377811474373427E-4</v>
      </c>
      <c r="M30" s="143">
        <v>1.4063052231662363</v>
      </c>
      <c r="N30" s="143">
        <v>0.30625836048349248</v>
      </c>
      <c r="O30" s="143">
        <v>4.4296436628018393E-5</v>
      </c>
      <c r="P30" s="143">
        <v>2.1652415029091717E-5</v>
      </c>
      <c r="Q30" s="143">
        <v>7.466350010031626E-7</v>
      </c>
      <c r="R30" s="143">
        <v>2.0009482959236307E-4</v>
      </c>
      <c r="S30" s="143">
        <v>7.4838690446227974E-3</v>
      </c>
      <c r="T30" s="143">
        <v>3.1202681218887065E-4</v>
      </c>
      <c r="U30" s="143">
        <v>4.4104337154506614E-5</v>
      </c>
      <c r="V30" s="143">
        <v>4.406288998860231E-3</v>
      </c>
      <c r="W30" s="143">
        <v>2.0629999999999997E-3</v>
      </c>
      <c r="X30" s="143">
        <v>3.1436150400000005E-5</v>
      </c>
      <c r="Y30" s="143">
        <v>5.76329426E-5</v>
      </c>
      <c r="Z30" s="143">
        <v>1.9647594000000002E-5</v>
      </c>
      <c r="AA30" s="143">
        <v>6.7456739600000004E-5</v>
      </c>
      <c r="AB30" s="143">
        <v>1.7617342660000002E-4</v>
      </c>
      <c r="AC30" s="143">
        <v>2.0631000000000002E-6</v>
      </c>
      <c r="AD30" s="143">
        <v>2.0631000000000002E-6</v>
      </c>
      <c r="AE30" s="149"/>
      <c r="AF30" s="145">
        <v>112.04889351322844</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5.7765833191912979</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0.24884629045050666</v>
      </c>
      <c r="J32" s="143">
        <v>0.46263022279841992</v>
      </c>
      <c r="K32" s="143">
        <v>0.61303245697174891</v>
      </c>
      <c r="L32" s="143">
        <v>0.10979411304364024</v>
      </c>
      <c r="M32" s="143" t="s">
        <v>430</v>
      </c>
      <c r="N32" s="143">
        <v>0.61771279880734831</v>
      </c>
      <c r="O32" s="143">
        <v>2.8972583914757487E-3</v>
      </c>
      <c r="P32" s="143" t="s">
        <v>430</v>
      </c>
      <c r="Q32" s="143">
        <v>1.9792688146435247E-12</v>
      </c>
      <c r="R32" s="143">
        <v>0.22850748132512144</v>
      </c>
      <c r="S32" s="143">
        <v>5.0000592381408353</v>
      </c>
      <c r="T32" s="143">
        <v>3.6384202094141727E-2</v>
      </c>
      <c r="U32" s="143">
        <v>4.9997714565384217E-3</v>
      </c>
      <c r="V32" s="143">
        <v>1.9792688146435251</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25788.637363939521</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0.13883952112686843</v>
      </c>
      <c r="J33" s="143">
        <v>0.25499488657491465</v>
      </c>
      <c r="K33" s="143">
        <v>0.5099897731498293</v>
      </c>
      <c r="L33" s="143">
        <v>3.1035251433104899E-2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25788.637363939521</v>
      </c>
      <c r="AL33" s="146" t="s">
        <v>431</v>
      </c>
    </row>
    <row r="34" spans="1:38" s="2" customFormat="1" ht="26.25" customHeight="1" thickBot="1" x14ac:dyDescent="0.25">
      <c r="A34" s="70" t="s">
        <v>71</v>
      </c>
      <c r="B34" s="70" t="s">
        <v>94</v>
      </c>
      <c r="C34" s="71" t="s">
        <v>95</v>
      </c>
      <c r="D34" s="72"/>
      <c r="E34" s="143">
        <v>2.1022815158546018</v>
      </c>
      <c r="F34" s="143">
        <v>0.18655742459396754</v>
      </c>
      <c r="G34" s="143">
        <v>0.24045566957999998</v>
      </c>
      <c r="H34" s="143">
        <v>2.8083913379737044E-4</v>
      </c>
      <c r="I34" s="143">
        <v>5.4964230471771083E-2</v>
      </c>
      <c r="J34" s="143">
        <v>5.7772621809744781E-2</v>
      </c>
      <c r="K34" s="143">
        <v>6.0982211910286153E-2</v>
      </c>
      <c r="L34" s="143">
        <v>3.9638437741685996E-2</v>
      </c>
      <c r="M34" s="143">
        <v>0.4292826759474091</v>
      </c>
      <c r="N34" s="143" t="s">
        <v>457</v>
      </c>
      <c r="O34" s="143">
        <v>4.0119876256767211E-4</v>
      </c>
      <c r="P34" s="143" t="s">
        <v>457</v>
      </c>
      <c r="Q34" s="143" t="s">
        <v>457</v>
      </c>
      <c r="R34" s="143">
        <v>2.0059938128383606E-3</v>
      </c>
      <c r="S34" s="143">
        <v>6.8203789636504253E-2</v>
      </c>
      <c r="T34" s="143">
        <v>2.8083913379737049E-3</v>
      </c>
      <c r="U34" s="143">
        <v>4.0119876256767211E-4</v>
      </c>
      <c r="V34" s="143">
        <v>4.011987625676721E-2</v>
      </c>
      <c r="W34" s="143">
        <v>1.7805005644636846E-2</v>
      </c>
      <c r="X34" s="143">
        <v>1.2035962877030161E-3</v>
      </c>
      <c r="Y34" s="143">
        <v>2.0059938128383606E-3</v>
      </c>
      <c r="Z34" s="143">
        <v>1.7211505456482285E-3</v>
      </c>
      <c r="AA34" s="143">
        <v>3.9566679210304096E-4</v>
      </c>
      <c r="AB34" s="143">
        <v>5.3264074382926452E-3</v>
      </c>
      <c r="AC34" s="143" t="s">
        <v>430</v>
      </c>
      <c r="AD34" s="143" t="s">
        <v>430</v>
      </c>
      <c r="AE34" s="149"/>
      <c r="AF34" s="145">
        <v>1737.5220000000002</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2.2932999999999999</v>
      </c>
      <c r="F36" s="143">
        <v>7.909999999999999E-2</v>
      </c>
      <c r="G36" s="143">
        <v>1.2225935438841602</v>
      </c>
      <c r="H36" s="143" t="s">
        <v>457</v>
      </c>
      <c r="I36" s="143">
        <v>0.12879999999999997</v>
      </c>
      <c r="J36" s="143">
        <v>0.14219999999999999</v>
      </c>
      <c r="K36" s="143">
        <v>0.14219999999999999</v>
      </c>
      <c r="L36" s="143">
        <v>1.9343999999999997E-2</v>
      </c>
      <c r="M36" s="143">
        <v>0.21460000000000001</v>
      </c>
      <c r="N36" s="143">
        <v>4.8199999999999996E-3</v>
      </c>
      <c r="O36" s="143">
        <v>5.0000000000000001E-4</v>
      </c>
      <c r="P36" s="143">
        <v>6.6E-4</v>
      </c>
      <c r="Q36" s="143">
        <v>1.4600000000000002E-2</v>
      </c>
      <c r="R36" s="143">
        <v>1.5519999999999997E-2</v>
      </c>
      <c r="S36" s="143">
        <v>3.329E-2</v>
      </c>
      <c r="T36" s="143">
        <v>0.68</v>
      </c>
      <c r="U36" s="143">
        <v>5.2100000000000002E-3</v>
      </c>
      <c r="V36" s="143">
        <v>3.4799999999999998E-2</v>
      </c>
      <c r="W36" s="143">
        <v>1.091E-2</v>
      </c>
      <c r="X36" s="143" t="s">
        <v>457</v>
      </c>
      <c r="Y36" s="143" t="s">
        <v>457</v>
      </c>
      <c r="Z36" s="143" t="s">
        <v>457</v>
      </c>
      <c r="AA36" s="143" t="s">
        <v>457</v>
      </c>
      <c r="AB36" s="143" t="s">
        <v>457</v>
      </c>
      <c r="AC36" s="143">
        <v>3.5800000000000003E-3</v>
      </c>
      <c r="AD36" s="143">
        <v>1.2274E-2</v>
      </c>
      <c r="AE36" s="149"/>
      <c r="AF36" s="145">
        <v>1212.4177308000001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4.5810264129615835E-2</v>
      </c>
      <c r="F37" s="143">
        <v>1.5270088043205282E-3</v>
      </c>
      <c r="G37" s="143">
        <v>5.3140951625423661E-5</v>
      </c>
      <c r="H37" s="143" t="s">
        <v>457</v>
      </c>
      <c r="I37" s="143">
        <v>1.9087610054006603E-4</v>
      </c>
      <c r="J37" s="143">
        <v>1.9087610054006603E-4</v>
      </c>
      <c r="K37" s="143">
        <v>1.9087610054006603E-4</v>
      </c>
      <c r="L37" s="143">
        <v>4.7719025135016503E-6</v>
      </c>
      <c r="M37" s="143">
        <v>4.5810264129615835E-3</v>
      </c>
      <c r="N37" s="143">
        <v>1.431570754050495E-6</v>
      </c>
      <c r="O37" s="143">
        <v>2.3859512567508254E-7</v>
      </c>
      <c r="P37" s="143">
        <v>9.5438050270033013E-5</v>
      </c>
      <c r="Q37" s="143">
        <v>1.1452566032403959E-4</v>
      </c>
      <c r="R37" s="143">
        <v>7.2532918205225086E-7</v>
      </c>
      <c r="S37" s="143">
        <v>7.2532918205225084E-8</v>
      </c>
      <c r="T37" s="143">
        <v>4.8673405637716833E-7</v>
      </c>
      <c r="U37" s="143">
        <v>1.0498185529703629E-5</v>
      </c>
      <c r="V37" s="143">
        <v>1.431570754050495E-6</v>
      </c>
      <c r="W37" s="143">
        <v>4.7719025135016497E-4</v>
      </c>
      <c r="X37" s="143" t="s">
        <v>457</v>
      </c>
      <c r="Y37" s="143" t="s">
        <v>457</v>
      </c>
      <c r="Z37" s="143" t="s">
        <v>457</v>
      </c>
      <c r="AA37" s="143" t="s">
        <v>457</v>
      </c>
      <c r="AB37" s="143" t="s">
        <v>457</v>
      </c>
      <c r="AC37" s="143" t="s">
        <v>457</v>
      </c>
      <c r="AD37" s="143" t="s">
        <v>457</v>
      </c>
      <c r="AE37" s="149"/>
      <c r="AF37" s="145" t="s">
        <v>445</v>
      </c>
      <c r="AG37" s="145" t="s">
        <v>430</v>
      </c>
      <c r="AH37" s="145">
        <v>954.38050270033</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3.0010616906600727</v>
      </c>
      <c r="F39" s="143">
        <v>0.45396880753708774</v>
      </c>
      <c r="G39" s="143">
        <v>8.4580987209434682</v>
      </c>
      <c r="H39" s="143" t="s">
        <v>445</v>
      </c>
      <c r="I39" s="143">
        <v>0.46046552615361652</v>
      </c>
      <c r="J39" s="143">
        <v>0.58426861112628736</v>
      </c>
      <c r="K39" s="143">
        <v>0.7305834751876118</v>
      </c>
      <c r="L39" s="143">
        <v>0.22325890834177975</v>
      </c>
      <c r="M39" s="143">
        <v>1.7061470960370078</v>
      </c>
      <c r="N39" s="143">
        <v>0.45850583026906233</v>
      </c>
      <c r="O39" s="143">
        <v>8.1802879219486681E-3</v>
      </c>
      <c r="P39" s="143">
        <v>7.7598109955566499E-3</v>
      </c>
      <c r="Q39" s="143">
        <v>2.677763333262111E-2</v>
      </c>
      <c r="R39" s="143">
        <v>0.31138308826894051</v>
      </c>
      <c r="S39" s="143">
        <v>0.18098180335503719</v>
      </c>
      <c r="T39" s="143">
        <v>6.168584626803673</v>
      </c>
      <c r="U39" s="143">
        <v>3.8495101859709318E-3</v>
      </c>
      <c r="V39" s="143">
        <v>0.3131428337935267</v>
      </c>
      <c r="W39" s="143">
        <v>0.26602585531131334</v>
      </c>
      <c r="X39" s="143">
        <v>7.7096507463396566E-2</v>
      </c>
      <c r="Y39" s="143">
        <v>0.411024326302113</v>
      </c>
      <c r="Z39" s="143">
        <v>6.2173422571523175E-2</v>
      </c>
      <c r="AA39" s="143">
        <v>5.4213978329768556E-2</v>
      </c>
      <c r="AB39" s="143">
        <v>0.60450823466680137</v>
      </c>
      <c r="AC39" s="143">
        <v>5.579898815354708E-3</v>
      </c>
      <c r="AD39" s="143">
        <v>0.10060898671485825</v>
      </c>
      <c r="AE39" s="149"/>
      <c r="AF39" s="145">
        <v>24080.478743224525</v>
      </c>
      <c r="AG39" s="145">
        <v>591.79944891600007</v>
      </c>
      <c r="AH39" s="145">
        <v>6765.4747479779599</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6.3185676130767261</v>
      </c>
      <c r="F41" s="143">
        <v>22.912060389692293</v>
      </c>
      <c r="G41" s="143">
        <v>21.846798521546674</v>
      </c>
      <c r="H41" s="143">
        <v>0.11094678531642568</v>
      </c>
      <c r="I41" s="143">
        <v>19.182189507535139</v>
      </c>
      <c r="J41" s="143">
        <v>19.483293815175657</v>
      </c>
      <c r="K41" s="143">
        <v>21.360947462336419</v>
      </c>
      <c r="L41" s="143">
        <v>1.2651188801693742</v>
      </c>
      <c r="M41" s="143">
        <v>49.058232636198269</v>
      </c>
      <c r="N41" s="143">
        <v>5.9594246652110554</v>
      </c>
      <c r="O41" s="143">
        <v>8.6411476974048426E-2</v>
      </c>
      <c r="P41" s="143">
        <v>0.23601918158164192</v>
      </c>
      <c r="Q41" s="143">
        <v>0.11558363946960719</v>
      </c>
      <c r="R41" s="143">
        <v>0.54507011120313764</v>
      </c>
      <c r="S41" s="143">
        <v>1.0260377029406789</v>
      </c>
      <c r="T41" s="143">
        <v>0.58136387189649918</v>
      </c>
      <c r="U41" s="143">
        <v>5.4670464294277297</v>
      </c>
      <c r="V41" s="143">
        <v>10.739045244175735</v>
      </c>
      <c r="W41" s="143">
        <v>37.309401365989999</v>
      </c>
      <c r="X41" s="143">
        <v>10.646201892995059</v>
      </c>
      <c r="Y41" s="143">
        <v>15.186884824755019</v>
      </c>
      <c r="Z41" s="143">
        <v>5.9811094940001164</v>
      </c>
      <c r="AA41" s="143">
        <v>5.1116932687920542</v>
      </c>
      <c r="AB41" s="143">
        <v>36.925889480542246</v>
      </c>
      <c r="AC41" s="143">
        <v>3.5190661622479809E-2</v>
      </c>
      <c r="AD41" s="143">
        <v>7.7438567918150945</v>
      </c>
      <c r="AE41" s="149"/>
      <c r="AF41" s="145">
        <v>17283.806178335584</v>
      </c>
      <c r="AG41" s="145">
        <v>45551.608281419045</v>
      </c>
      <c r="AH41" s="145">
        <v>9074.1799704441601</v>
      </c>
      <c r="AI41" s="145">
        <v>1389.7328975999999</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9.5278170240000015E-2</v>
      </c>
      <c r="F43" s="143">
        <v>9.5278170239999991E-3</v>
      </c>
      <c r="G43" s="143">
        <v>0.13185545979513599</v>
      </c>
      <c r="H43" s="143" t="s">
        <v>457</v>
      </c>
      <c r="I43" s="143">
        <v>1.5720898089600002E-2</v>
      </c>
      <c r="J43" s="143">
        <v>2.0484806601600004E-2</v>
      </c>
      <c r="K43" s="143">
        <v>2.6201496816000001E-2</v>
      </c>
      <c r="L43" s="143">
        <v>8.8037029301760023E-3</v>
      </c>
      <c r="M43" s="143">
        <v>3.8111268095999996E-2</v>
      </c>
      <c r="N43" s="143">
        <v>1.52445072384E-2</v>
      </c>
      <c r="O43" s="143">
        <v>2.8583451072000004E-4</v>
      </c>
      <c r="P43" s="143">
        <v>9.5278170240000013E-5</v>
      </c>
      <c r="Q43" s="143">
        <v>9.5278170240000002E-4</v>
      </c>
      <c r="R43" s="143">
        <v>1.2195605790720002E-2</v>
      </c>
      <c r="S43" s="143">
        <v>6.8600282572800009E-3</v>
      </c>
      <c r="T43" s="143">
        <v>0.247723242624</v>
      </c>
      <c r="U43" s="143">
        <v>9.5278170240000013E-5</v>
      </c>
      <c r="V43" s="143">
        <v>7.6222536192000001E-3</v>
      </c>
      <c r="W43" s="143">
        <v>5.7166902144000003E-3</v>
      </c>
      <c r="X43" s="143">
        <v>1.8102852345599999E-3</v>
      </c>
      <c r="Y43" s="143">
        <v>1.4291725536000001E-2</v>
      </c>
      <c r="Z43" s="143">
        <v>1.6197288940800001E-3</v>
      </c>
      <c r="AA43" s="143">
        <v>1.4291725536000001E-3</v>
      </c>
      <c r="AB43" s="143">
        <v>1.9150912218240002E-2</v>
      </c>
      <c r="AC43" s="143">
        <v>2.09611974528E-4</v>
      </c>
      <c r="AD43" s="143">
        <v>1.2386162131200004E-7</v>
      </c>
      <c r="AE43" s="149"/>
      <c r="AF43" s="145">
        <v>952.78170240000009</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7.5207449592000009</v>
      </c>
      <c r="F44" s="143">
        <v>1.2586863563999999</v>
      </c>
      <c r="G44" s="143">
        <v>1.1866991381562242</v>
      </c>
      <c r="H44" s="143">
        <v>1.4311439999999996E-3</v>
      </c>
      <c r="I44" s="143">
        <v>0.80606378160000003</v>
      </c>
      <c r="J44" s="143">
        <v>0.80606378160000003</v>
      </c>
      <c r="K44" s="143">
        <v>0.80606378160000003</v>
      </c>
      <c r="L44" s="143">
        <v>0.45139571769600007</v>
      </c>
      <c r="M44" s="143">
        <v>3.4450480152000007</v>
      </c>
      <c r="N44" s="143" t="s">
        <v>457</v>
      </c>
      <c r="O44" s="143">
        <v>1.98E-3</v>
      </c>
      <c r="P44" s="143" t="s">
        <v>457</v>
      </c>
      <c r="Q44" s="143" t="s">
        <v>457</v>
      </c>
      <c r="R44" s="143">
        <v>9.9000000000000008E-3</v>
      </c>
      <c r="S44" s="143">
        <v>0.33659999999999995</v>
      </c>
      <c r="T44" s="143">
        <v>1.3860000000000001E-2</v>
      </c>
      <c r="U44" s="143">
        <v>1.98E-3</v>
      </c>
      <c r="V44" s="143">
        <v>0.19800000000000001</v>
      </c>
      <c r="W44" s="143" t="s">
        <v>457</v>
      </c>
      <c r="X44" s="143">
        <v>5.94E-3</v>
      </c>
      <c r="Y44" s="143">
        <v>9.9000000000000008E-3</v>
      </c>
      <c r="Z44" s="143" t="s">
        <v>457</v>
      </c>
      <c r="AA44" s="143" t="s">
        <v>457</v>
      </c>
      <c r="AB44" s="143">
        <v>1.584E-2</v>
      </c>
      <c r="AC44" s="143" t="s">
        <v>429</v>
      </c>
      <c r="AD44" s="143" t="s">
        <v>429</v>
      </c>
      <c r="AE44" s="149"/>
      <c r="AF44" s="145">
        <v>8575.0353216000003</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2.7688359182039384</v>
      </c>
      <c r="F45" s="143">
        <v>9.8761026381796499E-2</v>
      </c>
      <c r="G45" s="143">
        <v>0.21139903479563857</v>
      </c>
      <c r="H45" s="143" t="s">
        <v>457</v>
      </c>
      <c r="I45" s="143">
        <v>4.9380513190898249E-2</v>
      </c>
      <c r="J45" s="143">
        <v>5.290769270453384E-2</v>
      </c>
      <c r="K45" s="143">
        <v>5.290769270453384E-2</v>
      </c>
      <c r="L45" s="143">
        <v>1.6401384738405491E-2</v>
      </c>
      <c r="M45" s="143">
        <v>0.26101128400903367</v>
      </c>
      <c r="N45" s="143">
        <v>4.5853333677262674E-3</v>
      </c>
      <c r="O45" s="143">
        <v>3.5271795136355901E-4</v>
      </c>
      <c r="P45" s="143">
        <v>1.0581538540906769E-3</v>
      </c>
      <c r="Q45" s="143">
        <v>1.410871805454236E-3</v>
      </c>
      <c r="R45" s="143">
        <v>1.7635897568177949E-3</v>
      </c>
      <c r="S45" s="143">
        <v>3.103917971999319E-2</v>
      </c>
      <c r="T45" s="143">
        <v>3.52717951363559E-2</v>
      </c>
      <c r="U45" s="143">
        <v>3.5271795136355899E-3</v>
      </c>
      <c r="V45" s="143">
        <v>4.2326154163627075E-2</v>
      </c>
      <c r="W45" s="143">
        <v>4.5853333677262674E-3</v>
      </c>
      <c r="X45" s="143" t="s">
        <v>457</v>
      </c>
      <c r="Y45" s="143" t="s">
        <v>457</v>
      </c>
      <c r="Z45" s="143" t="s">
        <v>457</v>
      </c>
      <c r="AA45" s="143" t="s">
        <v>457</v>
      </c>
      <c r="AB45" s="143" t="s">
        <v>457</v>
      </c>
      <c r="AC45" s="143">
        <v>2.8217436109084721E-3</v>
      </c>
      <c r="AD45" s="143">
        <v>1.3403282151815243E-3</v>
      </c>
      <c r="AE45" s="149"/>
      <c r="AF45" s="145">
        <v>1527.5600462146006</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8.0015305731996644E-4</v>
      </c>
      <c r="G48" s="143" t="s">
        <v>457</v>
      </c>
      <c r="H48" s="143" t="s">
        <v>430</v>
      </c>
      <c r="I48" s="143">
        <v>1.3409641272679273E-2</v>
      </c>
      <c r="J48" s="143">
        <v>0.13408841119621956</v>
      </c>
      <c r="K48" s="143">
        <v>0.33520502492940252</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v>1.0001913216499581E-3</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1.6439357559204337</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1.8641916191999999</v>
      </c>
      <c r="AL52" s="146" t="s">
        <v>133</v>
      </c>
    </row>
    <row r="53" spans="1:38" s="2" customFormat="1" ht="26.25" customHeight="1" thickBot="1" x14ac:dyDescent="0.25">
      <c r="A53" s="70" t="s">
        <v>120</v>
      </c>
      <c r="B53" s="74" t="s">
        <v>134</v>
      </c>
      <c r="C53" s="76" t="s">
        <v>135</v>
      </c>
      <c r="D53" s="73"/>
      <c r="E53" s="143" t="s">
        <v>430</v>
      </c>
      <c r="F53" s="143">
        <v>1.9183824969133931</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0.95298105883007544</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1327.6765428664162</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243.01249999999999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0.45572034080745594</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63.812102825322071</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0.15751929382352942</v>
      </c>
      <c r="J60" s="143">
        <v>1.575192938235294</v>
      </c>
      <c r="K60" s="143">
        <v>3.2133935939999998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31.503858764705882</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2.9681500044978153E-2</v>
      </c>
      <c r="J61" s="143">
        <v>0.29681500044978149</v>
      </c>
      <c r="K61" s="143">
        <v>0.98956430543137497</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4762937.898354766</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1.890231525882353E-8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31.503858764705882</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0.14404486634145619</v>
      </c>
      <c r="X63" s="143">
        <v>1.2157200000000002E-2</v>
      </c>
      <c r="Y63" s="143" t="s">
        <v>430</v>
      </c>
      <c r="Z63" s="143">
        <v>2.0218000000000002E-3</v>
      </c>
      <c r="AA63" s="143" t="s">
        <v>430</v>
      </c>
      <c r="AB63" s="143">
        <v>1.4179000000000002E-2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0.96</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0.2656</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1.7531555555555558</v>
      </c>
      <c r="O72" s="143">
        <v>0.215975</v>
      </c>
      <c r="P72" s="143">
        <v>3.2600000000000004E-2</v>
      </c>
      <c r="Q72" s="143">
        <v>0.13040000000000002</v>
      </c>
      <c r="R72" s="143">
        <v>1.4280611111111112</v>
      </c>
      <c r="S72" s="143">
        <v>2.2820000000000003E-2</v>
      </c>
      <c r="T72" s="143">
        <v>2.6940277777777784</v>
      </c>
      <c r="U72" s="143">
        <v>6.5200000000000006E-3</v>
      </c>
      <c r="V72" s="143">
        <v>27.746222222222222</v>
      </c>
      <c r="W72" s="143">
        <v>0.99021994692340076</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8.0810400999999992</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3.5200000000000002E-2</v>
      </c>
      <c r="G83" s="143" t="s">
        <v>457</v>
      </c>
      <c r="H83" s="143" t="s">
        <v>430</v>
      </c>
      <c r="I83" s="143">
        <v>0.22</v>
      </c>
      <c r="J83" s="143">
        <v>4.4000000000000004</v>
      </c>
      <c r="K83" s="143">
        <v>33</v>
      </c>
      <c r="L83" s="143">
        <v>1.2540000000000001E-2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2.2000000000000002</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6.5455772365154941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1.7434660603806977</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3.6789999999999998</v>
      </c>
      <c r="AL86" s="146" t="s">
        <v>220</v>
      </c>
    </row>
    <row r="87" spans="1:38" s="2" customFormat="1" ht="26.25" customHeight="1" thickBot="1" x14ac:dyDescent="0.25">
      <c r="A87" s="70" t="s">
        <v>209</v>
      </c>
      <c r="B87" s="76" t="s">
        <v>221</v>
      </c>
      <c r="C87" s="80" t="s">
        <v>222</v>
      </c>
      <c r="D87" s="72"/>
      <c r="E87" s="143" t="s">
        <v>430</v>
      </c>
      <c r="F87" s="143">
        <v>0.28185454946935334</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0.90130399999999999</v>
      </c>
      <c r="AL87" s="146" t="s">
        <v>220</v>
      </c>
    </row>
    <row r="88" spans="1:38" s="2" customFormat="1" ht="26.25" customHeight="1" thickBot="1" x14ac:dyDescent="0.25">
      <c r="A88" s="70" t="s">
        <v>209</v>
      </c>
      <c r="B88" s="76" t="s">
        <v>223</v>
      </c>
      <c r="C88" s="80" t="s">
        <v>224</v>
      </c>
      <c r="D88" s="72"/>
      <c r="E88" s="143" t="s">
        <v>457</v>
      </c>
      <c r="F88" s="143">
        <v>3.0231237200000001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0.69371315872838712</v>
      </c>
      <c r="G90" s="143" t="s">
        <v>430</v>
      </c>
      <c r="H90" s="143" t="s">
        <v>430</v>
      </c>
      <c r="I90" s="143">
        <v>5.4000000000000003E-3</v>
      </c>
      <c r="J90" s="143">
        <v>8.0999999999999996E-3</v>
      </c>
      <c r="K90" s="143">
        <v>9.9000000000000008E-3</v>
      </c>
      <c r="L90" s="143" t="s">
        <v>430</v>
      </c>
      <c r="M90" s="143" t="s">
        <v>430</v>
      </c>
      <c r="N90" s="143">
        <v>1.2759478984053632E-4</v>
      </c>
      <c r="O90" s="143">
        <v>1.7548766913070061E-2</v>
      </c>
      <c r="P90" s="143" t="s">
        <v>445</v>
      </c>
      <c r="Q90" s="143" t="s">
        <v>445</v>
      </c>
      <c r="R90" s="143">
        <v>7.3789757980069204E-2</v>
      </c>
      <c r="S90" s="143">
        <v>2.9900204949056701</v>
      </c>
      <c r="T90" s="143">
        <v>0.1225601761450212</v>
      </c>
      <c r="U90" s="143">
        <v>1.7448203189037195E-2</v>
      </c>
      <c r="V90" s="143">
        <v>1.7302160959701647</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9</v>
      </c>
      <c r="AL90" s="146" t="s">
        <v>447</v>
      </c>
    </row>
    <row r="91" spans="1:38" s="2" customFormat="1" ht="26.25" customHeight="1" thickBot="1" x14ac:dyDescent="0.25">
      <c r="A91" s="70" t="s">
        <v>209</v>
      </c>
      <c r="B91" s="74" t="s">
        <v>405</v>
      </c>
      <c r="C91" s="76" t="s">
        <v>229</v>
      </c>
      <c r="D91" s="72"/>
      <c r="E91" s="143">
        <v>1.2430583555270392E-2</v>
      </c>
      <c r="F91" s="143">
        <v>3.3392552226000002E-2</v>
      </c>
      <c r="G91" s="143">
        <v>1.3782565967916747E-4</v>
      </c>
      <c r="H91" s="143">
        <v>2.8632043747500002E-2</v>
      </c>
      <c r="I91" s="143">
        <v>0.18865118534593905</v>
      </c>
      <c r="J91" s="143">
        <v>0.19084087910468292</v>
      </c>
      <c r="K91" s="143">
        <v>0.19129314807402747</v>
      </c>
      <c r="L91" s="143">
        <v>7.4512306619999996E-2</v>
      </c>
      <c r="M91" s="143">
        <v>0.38047705860993575</v>
      </c>
      <c r="N91" s="143">
        <v>3.5779906353797117E-2</v>
      </c>
      <c r="O91" s="143">
        <v>3.732369701076993E-2</v>
      </c>
      <c r="P91" s="143">
        <v>2.6013452323551475E-6</v>
      </c>
      <c r="Q91" s="143">
        <v>6.069805542162012E-5</v>
      </c>
      <c r="R91" s="143">
        <v>7.1194711622351409E-4</v>
      </c>
      <c r="S91" s="143">
        <v>5.7519263540976945E-2</v>
      </c>
      <c r="T91" s="143">
        <v>1.9997205724660606E-2</v>
      </c>
      <c r="U91" s="143" t="s">
        <v>457</v>
      </c>
      <c r="V91" s="143">
        <v>3.0493861925391903E-2</v>
      </c>
      <c r="W91" s="143">
        <v>6.8992876500000022E-4</v>
      </c>
      <c r="X91" s="143">
        <v>7.6582092915000006E-4</v>
      </c>
      <c r="Y91" s="143">
        <v>3.1046794425000006E-4</v>
      </c>
      <c r="Z91" s="143">
        <v>3.1046794425000006E-4</v>
      </c>
      <c r="AA91" s="143">
        <v>3.1046794425000006E-4</v>
      </c>
      <c r="AB91" s="143">
        <v>1.6972247619000003E-3</v>
      </c>
      <c r="AC91" s="143" t="s">
        <v>457</v>
      </c>
      <c r="AD91" s="143" t="s">
        <v>457</v>
      </c>
      <c r="AE91" s="149"/>
      <c r="AF91" s="145" t="s">
        <v>430</v>
      </c>
      <c r="AG91" s="145" t="s">
        <v>430</v>
      </c>
      <c r="AH91" s="145" t="s">
        <v>430</v>
      </c>
      <c r="AI91" s="145" t="s">
        <v>430</v>
      </c>
      <c r="AJ91" s="145" t="s">
        <v>430</v>
      </c>
      <c r="AK91" s="145">
        <v>6899.2876500000002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10.040986330132064</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10.019862528493057</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4.6762619398808172E-2</v>
      </c>
      <c r="F99" s="143">
        <v>8.598720925397167</v>
      </c>
      <c r="G99" s="143" t="s">
        <v>430</v>
      </c>
      <c r="H99" s="143">
        <v>12.028100794727282</v>
      </c>
      <c r="I99" s="143">
        <v>0.17435544502120642</v>
      </c>
      <c r="J99" s="143">
        <v>0.26710444828446672</v>
      </c>
      <c r="K99" s="143">
        <v>0.58583713069036036</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1255.9000000000001</v>
      </c>
      <c r="AL99" s="146" t="s">
        <v>246</v>
      </c>
    </row>
    <row r="100" spans="1:38" s="2" customFormat="1" ht="26.25" customHeight="1" thickBot="1" x14ac:dyDescent="0.25">
      <c r="A100" s="70" t="s">
        <v>244</v>
      </c>
      <c r="B100" s="70" t="s">
        <v>247</v>
      </c>
      <c r="C100" s="71" t="s">
        <v>409</v>
      </c>
      <c r="D100" s="84"/>
      <c r="E100" s="143">
        <v>0.51116671182014017</v>
      </c>
      <c r="F100" s="143">
        <v>24.076595662687517</v>
      </c>
      <c r="G100" s="143" t="s">
        <v>430</v>
      </c>
      <c r="H100" s="143">
        <v>28.790127121170251</v>
      </c>
      <c r="I100" s="143">
        <v>0.28822398145161882</v>
      </c>
      <c r="J100" s="143">
        <v>0.43462375170469175</v>
      </c>
      <c r="K100" s="143">
        <v>0.95687303845842431</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5703.4</v>
      </c>
      <c r="AL100" s="146" t="s">
        <v>246</v>
      </c>
    </row>
    <row r="101" spans="1:38" s="2" customFormat="1" ht="26.25" customHeight="1" thickBot="1" x14ac:dyDescent="0.25">
      <c r="A101" s="70" t="s">
        <v>244</v>
      </c>
      <c r="B101" s="70" t="s">
        <v>248</v>
      </c>
      <c r="C101" s="71" t="s">
        <v>249</v>
      </c>
      <c r="D101" s="84"/>
      <c r="E101" s="143">
        <v>8.0342202047154851E-2</v>
      </c>
      <c r="F101" s="143">
        <v>0.66661731290170456</v>
      </c>
      <c r="G101" s="143" t="s">
        <v>430</v>
      </c>
      <c r="H101" s="143">
        <v>1.8627629038392259</v>
      </c>
      <c r="I101" s="143">
        <v>1.6193911798342467E-2</v>
      </c>
      <c r="J101" s="143">
        <v>4.8581735395027408E-2</v>
      </c>
      <c r="K101" s="143">
        <v>0.11335738258839728</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8977.2210000000014</v>
      </c>
      <c r="AL101" s="146" t="s">
        <v>246</v>
      </c>
    </row>
    <row r="102" spans="1:38" s="2" customFormat="1" ht="26.25" customHeight="1" thickBot="1" x14ac:dyDescent="0.25">
      <c r="A102" s="70" t="s">
        <v>244</v>
      </c>
      <c r="B102" s="70" t="s">
        <v>250</v>
      </c>
      <c r="C102" s="71" t="s">
        <v>387</v>
      </c>
      <c r="D102" s="84"/>
      <c r="E102" s="143">
        <v>2.2629449549714286E-3</v>
      </c>
      <c r="F102" s="143">
        <v>2.4177707729080629</v>
      </c>
      <c r="G102" s="143" t="s">
        <v>430</v>
      </c>
      <c r="H102" s="143">
        <v>4.6259978746135531</v>
      </c>
      <c r="I102" s="143">
        <v>7.8723000000000005E-3</v>
      </c>
      <c r="J102" s="143">
        <v>0.17663900000000002</v>
      </c>
      <c r="K102" s="143">
        <v>1.1930295000000002</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1504.4500000000003</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2.5161524773022227E-3</v>
      </c>
      <c r="F104" s="143">
        <v>2.7956863303998684E-3</v>
      </c>
      <c r="G104" s="143" t="s">
        <v>430</v>
      </c>
      <c r="H104" s="143">
        <v>3.4434018391771772E-2</v>
      </c>
      <c r="I104" s="143">
        <v>3.8130568767123293E-5</v>
      </c>
      <c r="J104" s="143">
        <v>1.1439170630136987E-4</v>
      </c>
      <c r="K104" s="143">
        <v>2.6691398136986306E-4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17.600000000000001</v>
      </c>
      <c r="AL104" s="146" t="s">
        <v>246</v>
      </c>
    </row>
    <row r="105" spans="1:38" s="2" customFormat="1" ht="26.25" customHeight="1" thickBot="1" x14ac:dyDescent="0.25">
      <c r="A105" s="70" t="s">
        <v>244</v>
      </c>
      <c r="B105" s="70" t="s">
        <v>255</v>
      </c>
      <c r="C105" s="71" t="s">
        <v>256</v>
      </c>
      <c r="D105" s="84"/>
      <c r="E105" s="143">
        <v>2.4134542813124386E-2</v>
      </c>
      <c r="F105" s="143">
        <v>0.12203604744312822</v>
      </c>
      <c r="G105" s="143" t="s">
        <v>430</v>
      </c>
      <c r="H105" s="143">
        <v>0.56544159959909823</v>
      </c>
      <c r="I105" s="143">
        <v>4.5705205479452055E-3</v>
      </c>
      <c r="J105" s="143">
        <v>7.1822465753424653E-3</v>
      </c>
      <c r="K105" s="143">
        <v>1.5670356164383562E-2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66.2</v>
      </c>
      <c r="AL105" s="146" t="s">
        <v>246</v>
      </c>
    </row>
    <row r="106" spans="1:38" s="2" customFormat="1" ht="26.25" customHeight="1" thickBot="1" x14ac:dyDescent="0.25">
      <c r="A106" s="70" t="s">
        <v>244</v>
      </c>
      <c r="B106" s="70" t="s">
        <v>257</v>
      </c>
      <c r="C106" s="71" t="s">
        <v>258</v>
      </c>
      <c r="D106" s="84"/>
      <c r="E106" s="143">
        <v>2.1128496351780815E-3</v>
      </c>
      <c r="F106" s="143">
        <v>8.544490486973623E-3</v>
      </c>
      <c r="G106" s="143" t="s">
        <v>430</v>
      </c>
      <c r="H106" s="143">
        <v>4.9501375960508784E-2</v>
      </c>
      <c r="I106" s="143">
        <v>4.1917808219178081E-4</v>
      </c>
      <c r="J106" s="143">
        <v>6.7068493150684936E-4</v>
      </c>
      <c r="K106" s="143">
        <v>1.4252054794520548E-3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8.5</v>
      </c>
      <c r="AL106" s="146" t="s">
        <v>246</v>
      </c>
    </row>
    <row r="107" spans="1:38" s="2" customFormat="1" ht="26.25" customHeight="1" thickBot="1" x14ac:dyDescent="0.25">
      <c r="A107" s="70" t="s">
        <v>244</v>
      </c>
      <c r="B107" s="70" t="s">
        <v>259</v>
      </c>
      <c r="C107" s="71" t="s">
        <v>380</v>
      </c>
      <c r="D107" s="84"/>
      <c r="E107" s="143">
        <v>1.9773942554952007E-2</v>
      </c>
      <c r="F107" s="143">
        <v>0.30219750000000001</v>
      </c>
      <c r="G107" s="143" t="s">
        <v>430</v>
      </c>
      <c r="H107" s="143">
        <v>0.61013614496565605</v>
      </c>
      <c r="I107" s="143">
        <v>5.4945000000000003E-3</v>
      </c>
      <c r="J107" s="143">
        <v>7.3260000000000006E-2</v>
      </c>
      <c r="K107" s="143">
        <v>0.34798499999999999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1831.5</v>
      </c>
      <c r="AL107" s="146" t="s">
        <v>246</v>
      </c>
    </row>
    <row r="108" spans="1:38" s="2" customFormat="1" ht="26.25" customHeight="1" thickBot="1" x14ac:dyDescent="0.25">
      <c r="A108" s="70" t="s">
        <v>244</v>
      </c>
      <c r="B108" s="70" t="s">
        <v>260</v>
      </c>
      <c r="C108" s="71" t="s">
        <v>381</v>
      </c>
      <c r="D108" s="84"/>
      <c r="E108" s="143">
        <v>5.5917642215755625E-2</v>
      </c>
      <c r="F108" s="143">
        <v>1.0284271723636362</v>
      </c>
      <c r="G108" s="143" t="s">
        <v>430</v>
      </c>
      <c r="H108" s="143">
        <v>1.1549559386157648</v>
      </c>
      <c r="I108" s="143">
        <v>1.9044947636363635E-2</v>
      </c>
      <c r="J108" s="143">
        <v>0.19044947636363638</v>
      </c>
      <c r="K108" s="143">
        <v>0.38089895272727275</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9522.4738181818175</v>
      </c>
      <c r="AL108" s="146" t="s">
        <v>246</v>
      </c>
    </row>
    <row r="109" spans="1:38" s="2" customFormat="1" ht="26.25" customHeight="1" thickBot="1" x14ac:dyDescent="0.25">
      <c r="A109" s="70" t="s">
        <v>244</v>
      </c>
      <c r="B109" s="70" t="s">
        <v>261</v>
      </c>
      <c r="C109" s="71" t="s">
        <v>382</v>
      </c>
      <c r="D109" s="84"/>
      <c r="E109" s="143">
        <v>3.119404674048001E-2</v>
      </c>
      <c r="F109" s="143">
        <v>0.66427539960000004</v>
      </c>
      <c r="G109" s="143" t="s">
        <v>430</v>
      </c>
      <c r="H109" s="143">
        <v>0.8974287293030403</v>
      </c>
      <c r="I109" s="143">
        <v>2.7168728000000003E-2</v>
      </c>
      <c r="J109" s="143">
        <v>0.149428004</v>
      </c>
      <c r="K109" s="143">
        <v>0.149428004</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1358.4364</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1.0530099828506065E-2</v>
      </c>
      <c r="F111" s="143">
        <v>0.25754300000000002</v>
      </c>
      <c r="G111" s="143" t="s">
        <v>430</v>
      </c>
      <c r="H111" s="143">
        <v>0.28156276663940438</v>
      </c>
      <c r="I111" s="143">
        <v>5.2933333333333337E-4</v>
      </c>
      <c r="J111" s="143">
        <v>1.0586666666666667E-3</v>
      </c>
      <c r="K111" s="143">
        <v>2.382E-3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147.53333333333333</v>
      </c>
      <c r="AL111" s="146" t="s">
        <v>246</v>
      </c>
    </row>
    <row r="112" spans="1:38" s="2" customFormat="1" ht="26.25" customHeight="1" thickBot="1" x14ac:dyDescent="0.25">
      <c r="A112" s="70" t="s">
        <v>264</v>
      </c>
      <c r="B112" s="70" t="s">
        <v>265</v>
      </c>
      <c r="C112" s="71" t="s">
        <v>266</v>
      </c>
      <c r="D112" s="72"/>
      <c r="E112" s="143">
        <v>14.543087303899132</v>
      </c>
      <c r="F112" s="143" t="s">
        <v>430</v>
      </c>
      <c r="G112" s="143" t="s">
        <v>430</v>
      </c>
      <c r="H112" s="143">
        <v>13.74657471981206</v>
      </c>
      <c r="I112" s="143">
        <v>0.26425799999999999</v>
      </c>
      <c r="J112" s="143">
        <v>6.8707079999999996</v>
      </c>
      <c r="K112" s="143">
        <v>6.8707079999999996</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377985000</v>
      </c>
      <c r="AL112" s="146" t="s">
        <v>438</v>
      </c>
    </row>
    <row r="113" spans="1:38" s="2" customFormat="1" ht="26.25" customHeight="1" thickBot="1" x14ac:dyDescent="0.25">
      <c r="A113" s="70" t="s">
        <v>264</v>
      </c>
      <c r="B113" s="85" t="s">
        <v>267</v>
      </c>
      <c r="C113" s="86" t="s">
        <v>268</v>
      </c>
      <c r="D113" s="72"/>
      <c r="E113" s="143">
        <v>5.4998573821989805</v>
      </c>
      <c r="F113" s="143" t="s">
        <v>457</v>
      </c>
      <c r="G113" s="143" t="s">
        <v>430</v>
      </c>
      <c r="H113" s="143">
        <v>33.023818045281075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142945136.00651485</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326095988.14537996</v>
      </c>
      <c r="AL115" s="146" t="s">
        <v>453</v>
      </c>
    </row>
    <row r="116" spans="1:38" s="2" customFormat="1" ht="26.25" customHeight="1" thickBot="1" x14ac:dyDescent="0.25">
      <c r="A116" s="70" t="s">
        <v>264</v>
      </c>
      <c r="B116" s="70" t="s">
        <v>272</v>
      </c>
      <c r="C116" s="76" t="s">
        <v>410</v>
      </c>
      <c r="D116" s="72"/>
      <c r="E116" s="143">
        <v>12.546641864226137</v>
      </c>
      <c r="F116" s="143" t="s">
        <v>457</v>
      </c>
      <c r="G116" s="143" t="s">
        <v>430</v>
      </c>
      <c r="H116" s="143">
        <v>14.33596457873729</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7.0699400000000003E-3</v>
      </c>
      <c r="J119" s="143">
        <v>5.6559520000000002E-2</v>
      </c>
      <c r="K119" s="143">
        <v>0.1767485</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1767.4849999999999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6.5039999999999994E-3</v>
      </c>
      <c r="J120" s="143">
        <v>4.0649999999999999E-2</v>
      </c>
      <c r="K120" s="143">
        <v>0.16259999999999999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1626</v>
      </c>
      <c r="AL120" s="146" t="s">
        <v>450</v>
      </c>
    </row>
    <row r="121" spans="1:38" s="2" customFormat="1" ht="26.25" customHeight="1" thickBot="1" x14ac:dyDescent="0.25">
      <c r="A121" s="70" t="s">
        <v>264</v>
      </c>
      <c r="B121" s="70" t="s">
        <v>280</v>
      </c>
      <c r="C121" s="76" t="s">
        <v>281</v>
      </c>
      <c r="D121" s="73"/>
      <c r="E121" s="143" t="s">
        <v>457</v>
      </c>
      <c r="F121" s="143">
        <v>0.63205913902987598</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7.3286126607020528</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0.95590016664861288</v>
      </c>
      <c r="G125" s="143" t="s">
        <v>430</v>
      </c>
      <c r="H125" s="143" t="s">
        <v>430</v>
      </c>
      <c r="I125" s="143">
        <v>6.319030037625891E-5</v>
      </c>
      <c r="J125" s="143">
        <v>4.1935381158790004E-4</v>
      </c>
      <c r="K125" s="143">
        <v>8.8657906285478417E-4</v>
      </c>
      <c r="L125" s="143" t="s">
        <v>457</v>
      </c>
      <c r="M125" s="143" t="s">
        <v>430</v>
      </c>
      <c r="N125" s="143" t="s">
        <v>430</v>
      </c>
      <c r="O125" s="143" t="s">
        <v>430</v>
      </c>
      <c r="P125" s="143">
        <v>2.2624892665512941E-2</v>
      </c>
      <c r="Q125" s="143" t="s">
        <v>430</v>
      </c>
      <c r="R125" s="143" t="s">
        <v>430</v>
      </c>
      <c r="S125" s="143" t="s">
        <v>430</v>
      </c>
      <c r="T125" s="143" t="s">
        <v>430</v>
      </c>
      <c r="U125" s="143" t="s">
        <v>430</v>
      </c>
      <c r="V125" s="143" t="s">
        <v>430</v>
      </c>
      <c r="W125" s="143">
        <v>0.11516723878838533</v>
      </c>
      <c r="X125" s="143" t="s">
        <v>430</v>
      </c>
      <c r="Y125" s="143" t="s">
        <v>430</v>
      </c>
      <c r="Z125" s="143" t="s">
        <v>430</v>
      </c>
      <c r="AA125" s="143" t="s">
        <v>430</v>
      </c>
      <c r="AB125" s="143" t="s">
        <v>430</v>
      </c>
      <c r="AC125" s="143" t="s">
        <v>430</v>
      </c>
      <c r="AD125" s="143">
        <v>9.6435946015877752E-2</v>
      </c>
      <c r="AE125" s="149"/>
      <c r="AF125" s="145" t="s">
        <v>430</v>
      </c>
      <c r="AG125" s="145" t="s">
        <v>430</v>
      </c>
      <c r="AH125" s="145" t="s">
        <v>430</v>
      </c>
      <c r="AI125" s="145" t="s">
        <v>430</v>
      </c>
      <c r="AJ125" s="145" t="s">
        <v>430</v>
      </c>
      <c r="AK125" s="145">
        <v>1868.1537435701082</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3">
        <v>3.7917600000000004E-6</v>
      </c>
      <c r="M129" s="143">
        <v>1.8958800000000002E-3</v>
      </c>
      <c r="N129" s="143">
        <v>3.5209200000000003E-2</v>
      </c>
      <c r="O129" s="143">
        <v>2.7084000000000001E-3</v>
      </c>
      <c r="P129" s="143">
        <v>1.516704E-3</v>
      </c>
      <c r="Q129" s="143">
        <v>0.5577843460982812</v>
      </c>
      <c r="R129" s="143">
        <v>0.53877263536167197</v>
      </c>
      <c r="S129" s="143">
        <v>0.29725386778575003</v>
      </c>
      <c r="T129" s="143">
        <v>3.79176E-4</v>
      </c>
      <c r="U129" s="143" t="s">
        <v>445</v>
      </c>
      <c r="V129" s="143" t="s">
        <v>457</v>
      </c>
      <c r="W129" s="143">
        <v>3.434975656666666E-2</v>
      </c>
      <c r="X129" s="143">
        <v>1.3294094853383455E-5</v>
      </c>
      <c r="Y129" s="143">
        <v>5.7607744364661644E-5</v>
      </c>
      <c r="Z129" s="143">
        <v>5.7607744364661644E-5</v>
      </c>
      <c r="AA129" s="143" t="s">
        <v>457</v>
      </c>
      <c r="AB129" s="143">
        <v>1.2850958358270675E-4</v>
      </c>
      <c r="AC129" s="143">
        <v>4.4313649511278176E-2</v>
      </c>
      <c r="AD129" s="143">
        <v>8.0764487999999995E-2</v>
      </c>
      <c r="AE129" s="149"/>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1.0886049543676662E-5</v>
      </c>
      <c r="Y131" s="143">
        <v>4.8987222946544978E-5</v>
      </c>
      <c r="Z131" s="143">
        <v>4.8987222946544978E-5</v>
      </c>
      <c r="AA131" s="143" t="s">
        <v>457</v>
      </c>
      <c r="AB131" s="143">
        <v>1.0886049543676662E-4</v>
      </c>
      <c r="AC131" s="143">
        <v>7.7757496740547575E-3</v>
      </c>
      <c r="AD131" s="143">
        <v>1.1927999999999998E-2</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1.0248119281125001</v>
      </c>
      <c r="X135" s="143">
        <v>3.0573555855356252E-4</v>
      </c>
      <c r="Y135" s="143">
        <v>1.3834961029518752E-3</v>
      </c>
      <c r="Z135" s="143">
        <v>1.3834961029518752E-3</v>
      </c>
      <c r="AA135" s="143" t="s">
        <v>457</v>
      </c>
      <c r="AB135" s="143">
        <v>3.0727277644573129E-3</v>
      </c>
      <c r="AC135" s="143" t="s">
        <v>457</v>
      </c>
      <c r="AD135" s="143">
        <v>1.7421802777912501</v>
      </c>
      <c r="AE135" s="149"/>
      <c r="AF135" s="145" t="s">
        <v>430</v>
      </c>
      <c r="AG135" s="145" t="s">
        <v>430</v>
      </c>
      <c r="AH135" s="145" t="s">
        <v>430</v>
      </c>
      <c r="AI135" s="145" t="s">
        <v>430</v>
      </c>
      <c r="AJ135" s="145" t="s">
        <v>430</v>
      </c>
      <c r="AK135" s="145">
        <v>3.4160397603750003</v>
      </c>
      <c r="AL135" s="146" t="s">
        <v>454</v>
      </c>
    </row>
    <row r="136" spans="1:38" s="2" customFormat="1" ht="26.25" customHeight="1" thickBot="1" x14ac:dyDescent="0.25">
      <c r="A136" s="70" t="s">
        <v>289</v>
      </c>
      <c r="B136" s="70" t="s">
        <v>314</v>
      </c>
      <c r="C136" s="71" t="s">
        <v>315</v>
      </c>
      <c r="D136" s="72"/>
      <c r="E136" s="143" t="s">
        <v>430</v>
      </c>
      <c r="F136" s="143">
        <v>3.9218125334810503E-3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6.2806390225555351</v>
      </c>
      <c r="X139" s="143">
        <v>1.3500984041831008E-2</v>
      </c>
      <c r="Y139" s="143">
        <v>2.0797738151806161E-2</v>
      </c>
      <c r="Z139" s="143">
        <v>1.1598347772351478E-2</v>
      </c>
      <c r="AA139" s="143">
        <v>8.4194314523550467E-4</v>
      </c>
      <c r="AB139" s="143">
        <v>4.6739013111224144E-2</v>
      </c>
      <c r="AC139" s="143" t="s">
        <v>457</v>
      </c>
      <c r="AD139" s="143">
        <v>14.825857827356398</v>
      </c>
      <c r="AE139" s="149"/>
      <c r="AF139" s="145" t="s">
        <v>430</v>
      </c>
      <c r="AG139" s="145" t="s">
        <v>430</v>
      </c>
      <c r="AH139" s="145" t="s">
        <v>430</v>
      </c>
      <c r="AI139" s="145" t="s">
        <v>430</v>
      </c>
      <c r="AJ139" s="145" t="s">
        <v>430</v>
      </c>
      <c r="AK139" s="145">
        <v>1.9930000000000001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172.08688355496605</v>
      </c>
      <c r="F141" s="20">
        <f t="shared" ref="F141:AI141" si="0">SUM(F14:F140)</f>
        <v>136.24952432322007</v>
      </c>
      <c r="G141" s="20">
        <f t="shared" si="0"/>
        <v>161.99525187898411</v>
      </c>
      <c r="H141" s="20">
        <f t="shared" si="0"/>
        <v>112.5646696086911</v>
      </c>
      <c r="I141" s="20">
        <f t="shared" si="0"/>
        <v>27.346486880523397</v>
      </c>
      <c r="J141" s="20">
        <f t="shared" si="0"/>
        <v>42.296423909122993</v>
      </c>
      <c r="K141" s="20">
        <f t="shared" si="0"/>
        <v>79.133777795933511</v>
      </c>
      <c r="L141" s="20">
        <f t="shared" si="0"/>
        <v>3.8128821780469595</v>
      </c>
      <c r="M141" s="20">
        <f t="shared" si="0"/>
        <v>311.68573657422507</v>
      </c>
      <c r="N141" s="20">
        <f t="shared" si="0"/>
        <v>129.57230478792943</v>
      </c>
      <c r="O141" s="20">
        <f t="shared" si="0"/>
        <v>0.58107739714051942</v>
      </c>
      <c r="P141" s="20">
        <f t="shared" si="0"/>
        <v>0.73656341498121958</v>
      </c>
      <c r="Q141" s="20">
        <f t="shared" si="0"/>
        <v>1.6725414386956916</v>
      </c>
      <c r="R141" s="20">
        <f>SUM(R14:R140)</f>
        <v>4.6169232003092242</v>
      </c>
      <c r="S141" s="20">
        <f t="shared" si="0"/>
        <v>11.200718653196185</v>
      </c>
      <c r="T141" s="20">
        <f t="shared" si="0"/>
        <v>25.176301633732258</v>
      </c>
      <c r="U141" s="20">
        <f t="shared" si="0"/>
        <v>7.5230556377683211</v>
      </c>
      <c r="V141" s="20">
        <f t="shared" si="0"/>
        <v>51.09461674828249</v>
      </c>
      <c r="W141" s="20">
        <f t="shared" si="0"/>
        <v>50.443799574246228</v>
      </c>
      <c r="X141" s="20">
        <f t="shared" si="0"/>
        <v>10.959039791259885</v>
      </c>
      <c r="Y141" s="20">
        <f t="shared" si="0"/>
        <v>16.327590161517996</v>
      </c>
      <c r="Z141" s="20">
        <f t="shared" si="0"/>
        <v>6.2200029025642012</v>
      </c>
      <c r="AA141" s="20">
        <f t="shared" si="0"/>
        <v>5.3081769142691311</v>
      </c>
      <c r="AB141" s="20">
        <f t="shared" si="0"/>
        <v>38.814809769611195</v>
      </c>
      <c r="AC141" s="20">
        <f t="shared" si="0"/>
        <v>47.958753102184943</v>
      </c>
      <c r="AD141" s="20">
        <f t="shared" si="0"/>
        <v>35.177911942250319</v>
      </c>
      <c r="AE141" s="149"/>
      <c r="AF141" s="158">
        <f t="shared" si="0"/>
        <v>191364.67437611095</v>
      </c>
      <c r="AG141" s="158">
        <f t="shared" si="0"/>
        <v>132951.12167953642</v>
      </c>
      <c r="AH141" s="158">
        <f t="shared" si="0"/>
        <v>73348.980482650106</v>
      </c>
      <c r="AI141" s="158">
        <f t="shared" si="0"/>
        <v>1809.3438528405513</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39.859120875883775</v>
      </c>
      <c r="F143" s="12">
        <v>25.560106535657301</v>
      </c>
      <c r="G143" s="12">
        <v>2.7365670842271586</v>
      </c>
      <c r="H143" s="12">
        <v>0.20194391816531473</v>
      </c>
      <c r="I143" s="12">
        <v>0.81736808959949347</v>
      </c>
      <c r="J143" s="12">
        <v>0.81736808959949336</v>
      </c>
      <c r="K143" s="12">
        <v>0.81736808959949303</v>
      </c>
      <c r="L143" s="12">
        <v>0.44230334009039601</v>
      </c>
      <c r="M143" s="12">
        <v>223.16150870189117</v>
      </c>
      <c r="N143" s="12">
        <v>118.54379789600966</v>
      </c>
      <c r="O143" s="12">
        <v>2.0279099149442674E-4</v>
      </c>
      <c r="P143" s="12">
        <v>9.4541377454387104E-3</v>
      </c>
      <c r="Q143" s="12">
        <v>3.0924832416508928E-4</v>
      </c>
      <c r="R143" s="12">
        <v>7.7900450598698753E-3</v>
      </c>
      <c r="S143" s="12">
        <v>5.4891134656158049E-3</v>
      </c>
      <c r="T143" s="12">
        <v>2.2561688483341683E-3</v>
      </c>
      <c r="U143" s="12">
        <v>2.1291466534132517E-4</v>
      </c>
      <c r="V143" s="12">
        <v>3.5434629996725614E-2</v>
      </c>
      <c r="W143" s="12">
        <v>0.80990730000000011</v>
      </c>
      <c r="X143" s="12">
        <v>1.5141730415999999E-2</v>
      </c>
      <c r="Y143" s="12">
        <v>2.2140826997400002E-2</v>
      </c>
      <c r="Z143" s="12">
        <v>1.1414527367000001E-2</v>
      </c>
      <c r="AA143" s="12">
        <v>2.3147105324799997E-2</v>
      </c>
      <c r="AB143" s="12">
        <v>7.1844190105200004E-2</v>
      </c>
      <c r="AC143" s="12">
        <v>6.0909739999999999E-4</v>
      </c>
      <c r="AD143" s="12">
        <v>1.3996780000000001E-4</v>
      </c>
      <c r="AE143" s="63"/>
      <c r="AF143" s="155">
        <v>52318.621777836321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4.0431938326116175</v>
      </c>
      <c r="F144" s="12">
        <v>0.87677012703755275</v>
      </c>
      <c r="G144" s="12">
        <v>0.81707173460928739</v>
      </c>
      <c r="H144" s="12">
        <v>3.2685685528455644E-3</v>
      </c>
      <c r="I144" s="12">
        <v>0.9290719282289126</v>
      </c>
      <c r="J144" s="12">
        <v>0.9290719282289126</v>
      </c>
      <c r="K144" s="12">
        <v>0.92907192822891282</v>
      </c>
      <c r="L144" s="12">
        <v>0.51072291646789247</v>
      </c>
      <c r="M144" s="12">
        <v>9.2408230741738233</v>
      </c>
      <c r="N144" s="12">
        <v>2.6810352319108977</v>
      </c>
      <c r="O144" s="12">
        <v>1.4026025241744893E-5</v>
      </c>
      <c r="P144" s="12">
        <v>1.2144280642586156E-3</v>
      </c>
      <c r="Q144" s="12">
        <v>2.5873405592559045E-5</v>
      </c>
      <c r="R144" s="12">
        <v>1.7809396563088157E-3</v>
      </c>
      <c r="S144" s="12">
        <v>1.2002748625185916E-3</v>
      </c>
      <c r="T144" s="12">
        <v>8.8783774330940723E-5</v>
      </c>
      <c r="U144" s="12">
        <v>2.36947607016283E-5</v>
      </c>
      <c r="V144" s="12">
        <v>4.1996975795651715E-3</v>
      </c>
      <c r="W144" s="12">
        <v>0.17516680000000001</v>
      </c>
      <c r="X144" s="12">
        <v>4.8845696511999994E-3</v>
      </c>
      <c r="Y144" s="12">
        <v>5.5656174498000003E-3</v>
      </c>
      <c r="Z144" s="12">
        <v>4.2623894256000007E-3</v>
      </c>
      <c r="AA144" s="12">
        <v>4.7037295276000004E-3</v>
      </c>
      <c r="AB144" s="12">
        <v>1.94163060542E-2</v>
      </c>
      <c r="AC144" s="12">
        <v>1.25289E-5</v>
      </c>
      <c r="AD144" s="12">
        <v>1.46265E-5</v>
      </c>
      <c r="AE144" s="63"/>
      <c r="AF144" s="155">
        <v>9352.0739962369516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16.433626389982109</v>
      </c>
      <c r="F145" s="12">
        <v>1.2868619490691364</v>
      </c>
      <c r="G145" s="12">
        <v>1.4804755225706518</v>
      </c>
      <c r="H145" s="12">
        <v>6.2487991555545217E-3</v>
      </c>
      <c r="I145" s="12">
        <v>0.59869049406440344</v>
      </c>
      <c r="J145" s="12">
        <v>0.59869049406440344</v>
      </c>
      <c r="K145" s="12">
        <v>0.59869049406440356</v>
      </c>
      <c r="L145" s="12">
        <v>0.29934524703220167</v>
      </c>
      <c r="M145" s="12">
        <v>3.9481178215517541</v>
      </c>
      <c r="N145" s="12">
        <v>0.15189348361151267</v>
      </c>
      <c r="O145" s="12">
        <v>1.8721692747048516E-5</v>
      </c>
      <c r="P145" s="12">
        <v>1.9690888086931879E-3</v>
      </c>
      <c r="Q145" s="12">
        <v>3.7320100514145396E-5</v>
      </c>
      <c r="R145" s="12">
        <v>3.1485378275516434E-3</v>
      </c>
      <c r="S145" s="12">
        <v>2.1117118218323809E-3</v>
      </c>
      <c r="T145" s="12">
        <v>7.6736045687468638E-5</v>
      </c>
      <c r="U145" s="12">
        <v>3.7196815534193753E-5</v>
      </c>
      <c r="V145" s="12">
        <v>6.6917282467563255E-3</v>
      </c>
      <c r="W145" s="12">
        <v>0.13591739999999999</v>
      </c>
      <c r="X145" s="12">
        <v>1.9416753528000001E-3</v>
      </c>
      <c r="Y145" s="12">
        <v>1.17579229696E-2</v>
      </c>
      <c r="Z145" s="12">
        <v>1.3138669887100001E-2</v>
      </c>
      <c r="AA145" s="12">
        <v>3.0203838821E-3</v>
      </c>
      <c r="AB145" s="12">
        <v>2.9858652091599998E-2</v>
      </c>
      <c r="AC145" s="12">
        <v>2.3516E-5</v>
      </c>
      <c r="AD145" s="12">
        <v>2.3516E-5</v>
      </c>
      <c r="AE145" s="63"/>
      <c r="AF145" s="155">
        <v>16057.499159994688</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2.51079882400418E-2</v>
      </c>
      <c r="F146" s="12">
        <v>0.17748253201145953</v>
      </c>
      <c r="G146" s="12">
        <v>5.2041663046195081E-3</v>
      </c>
      <c r="H146" s="12">
        <v>1.472145275576662E-4</v>
      </c>
      <c r="I146" s="12">
        <v>3.5661732394000646E-3</v>
      </c>
      <c r="J146" s="12">
        <v>3.5661732394000642E-3</v>
      </c>
      <c r="K146" s="12">
        <v>3.5661732394000637E-3</v>
      </c>
      <c r="L146" s="12">
        <v>4.5771077432012197E-4</v>
      </c>
      <c r="M146" s="12">
        <v>1.4703261124737601</v>
      </c>
      <c r="N146" s="12">
        <v>0.32020052060138859</v>
      </c>
      <c r="O146" s="12">
        <v>4.6312995494019886E-5</v>
      </c>
      <c r="P146" s="12">
        <v>2.2638123425094854E-5</v>
      </c>
      <c r="Q146" s="12">
        <v>7.8062494569292616E-7</v>
      </c>
      <c r="R146" s="12">
        <v>2.0920398223242699E-4</v>
      </c>
      <c r="S146" s="12">
        <v>7.8245660311696205E-3</v>
      </c>
      <c r="T146" s="12">
        <v>3.2623157632901041E-4</v>
      </c>
      <c r="U146" s="12">
        <v>4.6112150849881477E-5</v>
      </c>
      <c r="V146" s="12">
        <v>4.6068816835818762E-3</v>
      </c>
      <c r="W146" s="12">
        <v>2.1570999999999999E-3</v>
      </c>
      <c r="X146" s="12">
        <v>3.2867255400000006E-5</v>
      </c>
      <c r="Y146" s="12">
        <v>6.0256634900000006E-5</v>
      </c>
      <c r="Z146" s="12">
        <v>2.05420346E-5</v>
      </c>
      <c r="AA146" s="12">
        <v>7.0527652299999996E-5</v>
      </c>
      <c r="AB146" s="12">
        <v>1.8419357720000001E-4</v>
      </c>
      <c r="AC146" s="12">
        <v>2.1569000000000001E-6</v>
      </c>
      <c r="AD146" s="12">
        <v>2.1569000000000001E-6</v>
      </c>
      <c r="AE146" s="63"/>
      <c r="AF146" s="155">
        <v>116.9760708238301</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5.9830353851246922</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0.26207112569683833</v>
      </c>
      <c r="J148" s="12">
        <v>0.48730663051934453</v>
      </c>
      <c r="K148" s="12">
        <v>0.64561826102676045</v>
      </c>
      <c r="L148" s="12">
        <v>0.1156302305498928</v>
      </c>
      <c r="M148" s="12" t="s">
        <v>430</v>
      </c>
      <c r="N148" s="12">
        <v>0.6510620640708028</v>
      </c>
      <c r="O148" s="12">
        <v>3.0527794655142862E-3</v>
      </c>
      <c r="P148" s="12">
        <v>2.0845356885948522E-6</v>
      </c>
      <c r="Q148" s="12">
        <v>2.0845356885948518E-12</v>
      </c>
      <c r="R148" s="12">
        <v>0.24085377523184831</v>
      </c>
      <c r="S148" s="12">
        <v>5.2702934802096451</v>
      </c>
      <c r="T148" s="12">
        <v>3.8344001227260525E-2</v>
      </c>
      <c r="U148" s="12">
        <v>5.2654002233038033E-3</v>
      </c>
      <c r="V148" s="12">
        <v>2.0845356885948507</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27104.11262162128</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0.14631917658971996</v>
      </c>
      <c r="J149" s="12">
        <v>0.26874127985438545</v>
      </c>
      <c r="K149" s="12">
        <v>0.5374825597087709</v>
      </c>
      <c r="L149" s="12">
        <v>3.2910292712362961E-2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27104.11262162128</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175.04298664193828</v>
      </c>
      <c r="F152" s="14">
        <f t="shared" ref="F152:AD152" si="1">F141 + F151 + IF(AND(OR($B$4="AT",$B$4="BE",$B$4="CH",$B$4="GB",$B$4="IE",$B$4="LT",$B$4="LU",$B$4="NL"),SUM(F143:F149)&gt;0),SUM(F143:F149)-SUM(F27:F33),0)</f>
        <v>137.71638814772507</v>
      </c>
      <c r="G152" s="14">
        <f t="shared" si="1"/>
        <v>162.26278866048224</v>
      </c>
      <c r="H152" s="14">
        <f t="shared" si="1"/>
        <v>112.57441455386972</v>
      </c>
      <c r="I152" s="14">
        <f t="shared" si="1"/>
        <v>27.505659256954644</v>
      </c>
      <c r="J152" s="14">
        <f t="shared" si="1"/>
        <v>42.473314595845451</v>
      </c>
      <c r="K152" s="14">
        <f t="shared" si="1"/>
        <v>79.332324272269531</v>
      </c>
      <c r="L152" s="14">
        <f t="shared" si="1"/>
        <v>3.8947234155098323</v>
      </c>
      <c r="M152" s="14">
        <f t="shared" si="1"/>
        <v>322.16260906309969</v>
      </c>
      <c r="N152" s="14">
        <f t="shared" si="1"/>
        <v>134.90458350699049</v>
      </c>
      <c r="O152" s="14">
        <f t="shared" si="1"/>
        <v>0.58124579202869953</v>
      </c>
      <c r="P152" s="14">
        <f t="shared" si="1"/>
        <v>0.73718050585578243</v>
      </c>
      <c r="Q152" s="14">
        <f t="shared" si="1"/>
        <v>1.6725588924088628</v>
      </c>
      <c r="R152" s="14">
        <f t="shared" si="1"/>
        <v>4.62993468064737</v>
      </c>
      <c r="S152" s="14">
        <f t="shared" si="1"/>
        <v>11.471745373253295</v>
      </c>
      <c r="T152" s="14">
        <f t="shared" si="1"/>
        <v>25.178383488462067</v>
      </c>
      <c r="U152" s="14">
        <f t="shared" si="1"/>
        <v>7.5233363992844735</v>
      </c>
      <c r="V152" s="14">
        <f t="shared" si="1"/>
        <v>51.202317859720097</v>
      </c>
      <c r="W152" s="14">
        <f t="shared" si="1"/>
        <v>50.501179274246226</v>
      </c>
      <c r="X152" s="14">
        <f t="shared" si="1"/>
        <v>10.960213820287185</v>
      </c>
      <c r="Y152" s="14">
        <f t="shared" si="1"/>
        <v>16.329703343402596</v>
      </c>
      <c r="Z152" s="14">
        <f t="shared" si="1"/>
        <v>6.2216274184836013</v>
      </c>
      <c r="AA152" s="14">
        <f t="shared" si="1"/>
        <v>5.3097443254967311</v>
      </c>
      <c r="AB152" s="14">
        <f t="shared" si="1"/>
        <v>38.821288907670095</v>
      </c>
      <c r="AC152" s="14">
        <f t="shared" si="1"/>
        <v>47.958782290184942</v>
      </c>
      <c r="AD152" s="14">
        <f t="shared" si="1"/>
        <v>35.177920665250319</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175.04298664193828</v>
      </c>
      <c r="F154" s="14">
        <f>F141 + F153 - IF(OR($B$6=2005,$B$6&gt;=2020),SUM(F99:F122),0) + IF(AND(OR($B$4="AT",$B$4="BE",$B$4="CH",$B$4="GB",$B$4="IE",$B$4="LT",$B$4="LU",$B$4="NL"),SUM(F143:F149)&gt;0),SUM(F143:F149)-SUM(F27:F33),0)</f>
        <v>137.71638814772507</v>
      </c>
      <c r="G154" s="14">
        <f>G141 + G153 + IF(AND(OR($B$4="AT",$B$4="BE",$B$4="CH",$B$4="GB",$B$4="IE",$B$4="LT",$B$4="LU",$B$4="NL"),SUM(G143:G149)&gt;0),SUM(G143:G149)-SUM(G27:G33),0)</f>
        <v>162.26278866048224</v>
      </c>
      <c r="H154" s="14">
        <f t="shared" ref="H154:AD154" si="2">H141 + H153 + IF(AND(OR($B$4="AT",$B$4="BE",$B$4="CH",$B$4="GB",$B$4="IE",$B$4="LT",$B$4="LU",$B$4="NL"),SUM(H143:H149)&gt;0),SUM(H143:H149)-SUM(H27:H33),0)</f>
        <v>112.57441455386972</v>
      </c>
      <c r="I154" s="14">
        <f t="shared" si="2"/>
        <v>27.505659256954644</v>
      </c>
      <c r="J154" s="14">
        <f t="shared" si="2"/>
        <v>42.473314595845451</v>
      </c>
      <c r="K154" s="14">
        <f t="shared" si="2"/>
        <v>79.332324272269531</v>
      </c>
      <c r="L154" s="14">
        <f t="shared" si="2"/>
        <v>3.8947234155098323</v>
      </c>
      <c r="M154" s="14">
        <f t="shared" si="2"/>
        <v>322.16260906309969</v>
      </c>
      <c r="N154" s="14">
        <f t="shared" si="2"/>
        <v>134.90458350699049</v>
      </c>
      <c r="O154" s="14">
        <f t="shared" si="2"/>
        <v>0.58124579202869953</v>
      </c>
      <c r="P154" s="14">
        <f t="shared" si="2"/>
        <v>0.73718050585578243</v>
      </c>
      <c r="Q154" s="14">
        <f t="shared" si="2"/>
        <v>1.6725588924088628</v>
      </c>
      <c r="R154" s="14">
        <f t="shared" si="2"/>
        <v>4.62993468064737</v>
      </c>
      <c r="S154" s="14">
        <f t="shared" si="2"/>
        <v>11.471745373253295</v>
      </c>
      <c r="T154" s="14">
        <f t="shared" si="2"/>
        <v>25.178383488462067</v>
      </c>
      <c r="U154" s="14">
        <f t="shared" si="2"/>
        <v>7.5233363992844735</v>
      </c>
      <c r="V154" s="14">
        <f t="shared" si="2"/>
        <v>51.202317859720097</v>
      </c>
      <c r="W154" s="14">
        <f t="shared" si="2"/>
        <v>50.501179274246226</v>
      </c>
      <c r="X154" s="14">
        <f t="shared" si="2"/>
        <v>10.960213820287185</v>
      </c>
      <c r="Y154" s="14">
        <f t="shared" si="2"/>
        <v>16.329703343402596</v>
      </c>
      <c r="Z154" s="14">
        <f t="shared" si="2"/>
        <v>6.2216274184836013</v>
      </c>
      <c r="AA154" s="14">
        <f t="shared" si="2"/>
        <v>5.3097443254967311</v>
      </c>
      <c r="AB154" s="14">
        <f t="shared" si="2"/>
        <v>38.821288907670095</v>
      </c>
      <c r="AC154" s="14">
        <f t="shared" si="2"/>
        <v>47.958782290184942</v>
      </c>
      <c r="AD154" s="14">
        <f t="shared" si="2"/>
        <v>35.177920665250319</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4.9972331707511781</v>
      </c>
      <c r="F157" s="150">
        <v>0.1652601484651994</v>
      </c>
      <c r="G157" s="150">
        <v>0.30914247448428717</v>
      </c>
      <c r="H157" s="150" t="s">
        <v>457</v>
      </c>
      <c r="I157" s="150">
        <v>6.2033868655384697E-2</v>
      </c>
      <c r="J157" s="150">
        <v>6.2033868655384697E-2</v>
      </c>
      <c r="K157" s="150">
        <v>6.2033868655384697E-2</v>
      </c>
      <c r="L157" s="150">
        <v>2.9776256954584652E-2</v>
      </c>
      <c r="M157" s="150">
        <v>1.3264152212238978</v>
      </c>
      <c r="N157" s="150">
        <v>1.2983856220846655E-3</v>
      </c>
      <c r="O157" s="150">
        <v>9.7378921656349901E-5</v>
      </c>
      <c r="P157" s="150">
        <v>1.947578433126998E-3</v>
      </c>
      <c r="Q157" s="150">
        <v>4.8689460828174949E-4</v>
      </c>
      <c r="R157" s="150">
        <v>3.2459640552116639E-3</v>
      </c>
      <c r="S157" s="150">
        <v>3.5705604607328299E-3</v>
      </c>
      <c r="T157" s="150">
        <v>1.2983856220846653E-4</v>
      </c>
      <c r="U157" s="150">
        <v>1.7852802303664149E-3</v>
      </c>
      <c r="V157" s="150">
        <v>0.47066478800569123</v>
      </c>
      <c r="W157" s="150" t="s">
        <v>457</v>
      </c>
      <c r="X157" s="150" t="s">
        <v>457</v>
      </c>
      <c r="Y157" s="150" t="s">
        <v>457</v>
      </c>
      <c r="Z157" s="150" t="s">
        <v>457</v>
      </c>
      <c r="AA157" s="150" t="s">
        <v>457</v>
      </c>
      <c r="AB157" s="150" t="s">
        <v>457</v>
      </c>
      <c r="AC157" s="150" t="s">
        <v>457</v>
      </c>
      <c r="AD157" s="150" t="s">
        <v>457</v>
      </c>
      <c r="AE157" s="151"/>
      <c r="AF157" s="152">
        <v>16229.820276058317</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0.12273387878721288</v>
      </c>
      <c r="F158" s="150">
        <v>3.0288417943792646E-3</v>
      </c>
      <c r="G158" s="150">
        <v>6.1075782493293321E-3</v>
      </c>
      <c r="H158" s="150" t="s">
        <v>457</v>
      </c>
      <c r="I158" s="150">
        <v>6.5606990513785357E-4</v>
      </c>
      <c r="J158" s="150">
        <v>6.5606990513785357E-4</v>
      </c>
      <c r="K158" s="150">
        <v>6.5606990513785357E-4</v>
      </c>
      <c r="L158" s="150">
        <v>3.149135544661697E-4</v>
      </c>
      <c r="M158" s="150">
        <v>4.2629476990846023E-2</v>
      </c>
      <c r="N158" s="150">
        <v>2.5671019677466686E-5</v>
      </c>
      <c r="O158" s="150">
        <v>1.9253264758100011E-6</v>
      </c>
      <c r="P158" s="150">
        <v>3.8506529516200026E-5</v>
      </c>
      <c r="Q158" s="150">
        <v>9.6266323790500064E-6</v>
      </c>
      <c r="R158" s="150">
        <v>6.4177549193666718E-5</v>
      </c>
      <c r="S158" s="150">
        <v>7.0595304113033378E-5</v>
      </c>
      <c r="T158" s="150">
        <v>2.5671019677466684E-6</v>
      </c>
      <c r="U158" s="150">
        <v>3.5297652056516689E-5</v>
      </c>
      <c r="V158" s="150">
        <v>9.3057446330816734E-3</v>
      </c>
      <c r="W158" s="150" t="s">
        <v>457</v>
      </c>
      <c r="X158" s="150" t="s">
        <v>457</v>
      </c>
      <c r="Y158" s="150" t="s">
        <v>457</v>
      </c>
      <c r="Z158" s="150" t="s">
        <v>457</v>
      </c>
      <c r="AA158" s="150" t="s">
        <v>457</v>
      </c>
      <c r="AB158" s="150" t="s">
        <v>457</v>
      </c>
      <c r="AC158" s="150" t="s">
        <v>457</v>
      </c>
      <c r="AD158" s="150" t="s">
        <v>457</v>
      </c>
      <c r="AE158" s="151"/>
      <c r="AF158" s="154">
        <v>320.88774596833355</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4.2549999999999999</v>
      </c>
      <c r="F159" s="150">
        <v>0.1492</v>
      </c>
      <c r="G159" s="150">
        <v>1.317143036083392</v>
      </c>
      <c r="H159" s="150" t="s">
        <v>457</v>
      </c>
      <c r="I159" s="150">
        <v>0.15959999999999999</v>
      </c>
      <c r="J159" s="150">
        <v>0.17499999999999999</v>
      </c>
      <c r="K159" s="150">
        <v>0.17499999999999999</v>
      </c>
      <c r="L159" s="150">
        <v>3.0689999999999999E-2</v>
      </c>
      <c r="M159" s="150">
        <v>0.39960000000000001</v>
      </c>
      <c r="N159" s="150">
        <v>7.2424539393939474E-3</v>
      </c>
      <c r="O159" s="150">
        <v>1.0918482897777776E-2</v>
      </c>
      <c r="P159" s="150">
        <v>1.1468792E-3</v>
      </c>
      <c r="Q159" s="150">
        <v>7.2424539393939474E-3</v>
      </c>
      <c r="R159" s="150">
        <v>1.2164020080808087E-2</v>
      </c>
      <c r="S159" s="150">
        <v>2.3984190383838377E-2</v>
      </c>
      <c r="T159" s="150">
        <v>0.71458971086868772</v>
      </c>
      <c r="U159" s="150">
        <v>1.6276023799999997E-2</v>
      </c>
      <c r="V159" s="150">
        <v>3.3512414222222293E-2</v>
      </c>
      <c r="W159" s="150">
        <v>1.3820000000000001E-2</v>
      </c>
      <c r="X159" s="150" t="s">
        <v>457</v>
      </c>
      <c r="Y159" s="150" t="s">
        <v>457</v>
      </c>
      <c r="Z159" s="150" t="s">
        <v>457</v>
      </c>
      <c r="AA159" s="150" t="s">
        <v>457</v>
      </c>
      <c r="AB159" s="150" t="s">
        <v>457</v>
      </c>
      <c r="AC159" s="150" t="s">
        <v>457</v>
      </c>
      <c r="AD159" s="150">
        <v>1.2185074351159139E-2</v>
      </c>
      <c r="AE159" s="151"/>
      <c r="AF159" s="154">
        <v>2297.1966768000002</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0.30720173063381018</v>
      </c>
      <c r="X163" s="25">
        <v>2.2118524605634331</v>
      </c>
      <c r="Y163" s="25">
        <v>1.4438481339789078</v>
      </c>
      <c r="Z163" s="25">
        <v>0.70656398045776347</v>
      </c>
      <c r="AA163" s="25">
        <v>0.82944467271128752</v>
      </c>
      <c r="AB163" s="25">
        <v>5.1917092477113913</v>
      </c>
      <c r="AC163" s="25" t="s">
        <v>457</v>
      </c>
      <c r="AD163" s="25">
        <v>8.9088501883804946E-2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510D-5AD2-4606-B09A-358E4C09CA43}">
  <dimension ref="A1:AL170"/>
  <sheetViews>
    <sheetView zoomScale="80" zoomScaleNormal="80" workbookViewId="0">
      <pane xSplit="4" ySplit="13" topLeftCell="L128" activePane="bottomRight" state="frozen"/>
      <selection pane="topRight" activeCell="E1" sqref="E1"/>
      <selection pane="bottomLeft" activeCell="A14" sqref="A14"/>
      <selection pane="bottomRight" activeCell="W140" sqref="W140"/>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1994</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45.1</v>
      </c>
      <c r="F14" s="143">
        <v>0.23900556084524466</v>
      </c>
      <c r="G14" s="143">
        <v>95.516999999999996</v>
      </c>
      <c r="H14" s="143" t="s">
        <v>457</v>
      </c>
      <c r="I14" s="143">
        <v>0.93205533421313236</v>
      </c>
      <c r="J14" s="143">
        <v>1.3381687734206682</v>
      </c>
      <c r="K14" s="143">
        <v>1.7367799157928743</v>
      </c>
      <c r="L14" s="143">
        <v>3.7003967446104916E-2</v>
      </c>
      <c r="M14" s="143">
        <v>20.542303880286841</v>
      </c>
      <c r="N14" s="143">
        <v>0.72752170753028422</v>
      </c>
      <c r="O14" s="143">
        <v>0.10733701287562612</v>
      </c>
      <c r="P14" s="143">
        <v>0.12966813297756546</v>
      </c>
      <c r="Q14" s="143">
        <v>0.70184802440841276</v>
      </c>
      <c r="R14" s="143">
        <v>0.44066189363213015</v>
      </c>
      <c r="S14" s="143">
        <v>0.78761046931277923</v>
      </c>
      <c r="T14" s="143">
        <v>7.1569294038066822</v>
      </c>
      <c r="U14" s="143">
        <v>1.9619250445425029</v>
      </c>
      <c r="V14" s="143">
        <v>3.8967743322641288</v>
      </c>
      <c r="W14" s="143">
        <v>0.67115635739477852</v>
      </c>
      <c r="X14" s="143">
        <v>7.6992857892513997E-5</v>
      </c>
      <c r="Y14" s="143">
        <v>3.0881617656797638E-3</v>
      </c>
      <c r="Z14" s="143">
        <v>2.4531593128761602E-3</v>
      </c>
      <c r="AA14" s="143">
        <v>3.0804831323679349E-4</v>
      </c>
      <c r="AB14" s="143">
        <v>5.9263622496852309E-3</v>
      </c>
      <c r="AC14" s="143">
        <v>0.53181455422301771</v>
      </c>
      <c r="AD14" s="143">
        <v>2.6193851178148636E-4</v>
      </c>
      <c r="AE14" s="149"/>
      <c r="AF14" s="145">
        <v>27252.927899999999</v>
      </c>
      <c r="AG14" s="145">
        <v>82681.223696294401</v>
      </c>
      <c r="AH14" s="145">
        <v>38268.112986069122</v>
      </c>
      <c r="AI14" s="145" t="s">
        <v>445</v>
      </c>
      <c r="AJ14" s="145" t="s">
        <v>445</v>
      </c>
      <c r="AK14" s="145" t="s">
        <v>430</v>
      </c>
      <c r="AL14" s="146" t="s">
        <v>50</v>
      </c>
    </row>
    <row r="15" spans="1:38" s="1" customFormat="1" ht="26.25" customHeight="1" thickBot="1" x14ac:dyDescent="0.25">
      <c r="A15" s="70" t="s">
        <v>54</v>
      </c>
      <c r="B15" s="70" t="s">
        <v>55</v>
      </c>
      <c r="C15" s="71" t="s">
        <v>56</v>
      </c>
      <c r="D15" s="72"/>
      <c r="E15" s="143">
        <v>0.51570176718321903</v>
      </c>
      <c r="F15" s="143">
        <v>7.0224771858480002E-3</v>
      </c>
      <c r="G15" s="143">
        <v>0.51503238316063404</v>
      </c>
      <c r="H15" s="143" t="s">
        <v>457</v>
      </c>
      <c r="I15" s="143">
        <v>5.9076637192583999E-3</v>
      </c>
      <c r="J15" s="143">
        <v>8.8013817263880006E-3</v>
      </c>
      <c r="K15" s="143">
        <v>1.1424446425620001E-2</v>
      </c>
      <c r="L15" s="143">
        <v>6.2077078280829603E-4</v>
      </c>
      <c r="M15" s="143">
        <v>3.2531933810520004E-2</v>
      </c>
      <c r="N15" s="143">
        <v>6.4684419758297999E-3</v>
      </c>
      <c r="O15" s="143">
        <v>2.2749127823511002E-3</v>
      </c>
      <c r="P15" s="143">
        <v>5.7690661613040003E-4</v>
      </c>
      <c r="Q15" s="143">
        <v>2.7157387384872003E-3</v>
      </c>
      <c r="R15" s="143">
        <v>7.2307503877007519E-3</v>
      </c>
      <c r="S15" s="143">
        <v>7.4763886387756769E-3</v>
      </c>
      <c r="T15" s="143">
        <v>0.11319596348165846</v>
      </c>
      <c r="U15" s="143">
        <v>2.9383466356742403E-3</v>
      </c>
      <c r="V15" s="143">
        <v>9.1832694441085799E-2</v>
      </c>
      <c r="W15" s="143">
        <v>1.1882452410000002E-3</v>
      </c>
      <c r="X15" s="143">
        <v>1.5303985002936003E-6</v>
      </c>
      <c r="Y15" s="143">
        <v>4.447300518864E-6</v>
      </c>
      <c r="Z15" s="143">
        <v>3.3431916113064E-6</v>
      </c>
      <c r="AA15" s="143">
        <v>5.5398704214024002E-6</v>
      </c>
      <c r="AB15" s="143">
        <v>1.4860761051866401E-5</v>
      </c>
      <c r="AC15" s="143" t="s">
        <v>430</v>
      </c>
      <c r="AD15" s="143">
        <v>1.3999973789795568E-2</v>
      </c>
      <c r="AE15" s="149"/>
      <c r="AF15" s="145">
        <v>2896.2314603999998</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0.12866395367456482</v>
      </c>
      <c r="F16" s="143">
        <v>5.1708654719999998E-4</v>
      </c>
      <c r="G16" s="143">
        <v>0.10624854445386889</v>
      </c>
      <c r="H16" s="143" t="s">
        <v>457</v>
      </c>
      <c r="I16" s="143">
        <v>3.5549700120000007E-2</v>
      </c>
      <c r="J16" s="143">
        <v>5.1062296536000008E-2</v>
      </c>
      <c r="K16" s="143">
        <v>5.3001371088000009E-2</v>
      </c>
      <c r="L16" s="143" t="s">
        <v>429</v>
      </c>
      <c r="M16" s="143">
        <v>0.13603364600766452</v>
      </c>
      <c r="N16" s="143">
        <v>1.8098029152000001E-2</v>
      </c>
      <c r="O16" s="143">
        <v>1.0341730944E-3</v>
      </c>
      <c r="P16" s="143">
        <v>1.9390745519999999E-2</v>
      </c>
      <c r="Q16" s="143">
        <v>7.1099400240000003E-3</v>
      </c>
      <c r="R16" s="143">
        <v>3.6842416488000007E-3</v>
      </c>
      <c r="S16" s="143">
        <v>1.6158954600000001E-2</v>
      </c>
      <c r="T16" s="143">
        <v>3.3610625568000004E-3</v>
      </c>
      <c r="U16" s="143">
        <v>1.8744387336000002E-3</v>
      </c>
      <c r="V16" s="143">
        <v>2.9732476464000002E-2</v>
      </c>
      <c r="W16" s="143">
        <v>1.6805312784E-2</v>
      </c>
      <c r="X16" s="143">
        <v>1.8744387336E-7</v>
      </c>
      <c r="Y16" s="143">
        <v>1.9390745520000001E-9</v>
      </c>
      <c r="Z16" s="143">
        <v>6.4635818400000007E-10</v>
      </c>
      <c r="AA16" s="143">
        <v>6.4635818400000007E-10</v>
      </c>
      <c r="AB16" s="143">
        <v>1.9067566428000001E-7</v>
      </c>
      <c r="AC16" s="143" t="s">
        <v>429</v>
      </c>
      <c r="AD16" s="143" t="s">
        <v>429</v>
      </c>
      <c r="AE16" s="149"/>
      <c r="AF16" s="145" t="s">
        <v>429</v>
      </c>
      <c r="AG16" s="145">
        <v>646.35818400000005</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5.9366997810479417E-3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2.8051832209410401</v>
      </c>
      <c r="F18" s="143">
        <v>0.18411698790272862</v>
      </c>
      <c r="G18" s="143">
        <v>24.114981863792071</v>
      </c>
      <c r="H18" s="143" t="s">
        <v>445</v>
      </c>
      <c r="I18" s="143">
        <v>0.26077336362241393</v>
      </c>
      <c r="J18" s="143">
        <v>0.33952203341998444</v>
      </c>
      <c r="K18" s="143">
        <v>0.43402043717706901</v>
      </c>
      <c r="L18" s="143">
        <v>0.14556365191752757</v>
      </c>
      <c r="M18" s="143">
        <v>0.66355326276839199</v>
      </c>
      <c r="N18" s="143">
        <v>0.25193917476162403</v>
      </c>
      <c r="O18" s="143">
        <v>4.7238755171553791E-3</v>
      </c>
      <c r="P18" s="143">
        <v>2.012478881499758E-3</v>
      </c>
      <c r="Q18" s="143">
        <v>1.5746287327810134E-2</v>
      </c>
      <c r="R18" s="143">
        <v>0.20155182306170516</v>
      </c>
      <c r="S18" s="143">
        <v>0.11337328244893673</v>
      </c>
      <c r="T18" s="143">
        <v>4.0940069988865222</v>
      </c>
      <c r="U18" s="143">
        <v>1.5750089713962492E-3</v>
      </c>
      <c r="V18" s="143">
        <v>0.12607249159247047</v>
      </c>
      <c r="W18" s="143">
        <v>2.2271275921572072E-2</v>
      </c>
      <c r="X18" s="143">
        <v>3.0231392277580021E-2</v>
      </c>
      <c r="Y18" s="143">
        <v>0.23748212534834956</v>
      </c>
      <c r="Z18" s="143">
        <v>2.7243419300553906E-2</v>
      </c>
      <c r="AA18" s="143">
        <v>2.4084947571026E-2</v>
      </c>
      <c r="AB18" s="143">
        <v>0.31904188449750948</v>
      </c>
      <c r="AC18" s="143" t="s">
        <v>445</v>
      </c>
      <c r="AD18" s="143" t="s">
        <v>445</v>
      </c>
      <c r="AE18" s="149"/>
      <c r="AF18" s="145">
        <v>16175.980840768585</v>
      </c>
      <c r="AG18" s="145" t="s">
        <v>445</v>
      </c>
      <c r="AH18" s="145">
        <v>731.12913211889077</v>
      </c>
      <c r="AI18" s="145" t="s">
        <v>445</v>
      </c>
      <c r="AJ18" s="145" t="s">
        <v>445</v>
      </c>
      <c r="AK18" s="145" t="s">
        <v>430</v>
      </c>
      <c r="AL18" s="146" t="s">
        <v>50</v>
      </c>
    </row>
    <row r="19" spans="1:38" s="2" customFormat="1" ht="26.25" customHeight="1" thickBot="1" x14ac:dyDescent="0.25">
      <c r="A19" s="70" t="s">
        <v>54</v>
      </c>
      <c r="B19" s="70" t="s">
        <v>63</v>
      </c>
      <c r="C19" s="71" t="s">
        <v>64</v>
      </c>
      <c r="D19" s="72"/>
      <c r="E19" s="143">
        <v>0.48641516171343674</v>
      </c>
      <c r="F19" s="143">
        <v>9.9034572847855967E-2</v>
      </c>
      <c r="G19" s="143">
        <v>2.6172482458753712</v>
      </c>
      <c r="H19" s="143" t="s">
        <v>445</v>
      </c>
      <c r="I19" s="143">
        <v>4.3335896694734019E-2</v>
      </c>
      <c r="J19" s="143">
        <v>5.5704455440463832E-2</v>
      </c>
      <c r="K19" s="143">
        <v>7.0546725935339602E-2</v>
      </c>
      <c r="L19" s="143">
        <v>2.2957882675461731E-2</v>
      </c>
      <c r="M19" s="143">
        <v>0.19262787019781655</v>
      </c>
      <c r="N19" s="143">
        <v>3.9614921551940643E-2</v>
      </c>
      <c r="O19" s="143">
        <v>7.4502081647512622E-4</v>
      </c>
      <c r="P19" s="143">
        <v>1.9917462137169452E-3</v>
      </c>
      <c r="Q19" s="143">
        <v>2.796744163738991E-3</v>
      </c>
      <c r="R19" s="143">
        <v>3.1705504602965423E-2</v>
      </c>
      <c r="S19" s="143">
        <v>1.7819123436630353E-2</v>
      </c>
      <c r="T19" s="143">
        <v>0.64320704899184744</v>
      </c>
      <c r="U19" s="143">
        <v>4.3472997537855236E-4</v>
      </c>
      <c r="V19" s="143">
        <v>2.2147830619696808E-2</v>
      </c>
      <c r="W19" s="143">
        <v>5.1429650046880921E-3</v>
      </c>
      <c r="X19" s="143">
        <v>7.0258857084471282E-3</v>
      </c>
      <c r="Y19" s="143">
        <v>4.6473616260387249E-2</v>
      </c>
      <c r="Z19" s="143">
        <v>7.7586665340714407E-3</v>
      </c>
      <c r="AA19" s="143">
        <v>7.1993177013236426E-3</v>
      </c>
      <c r="AB19" s="143">
        <v>6.8457486204229465E-2</v>
      </c>
      <c r="AC19" s="143" t="s">
        <v>445</v>
      </c>
      <c r="AD19" s="143" t="s">
        <v>445</v>
      </c>
      <c r="AE19" s="149"/>
      <c r="AF19" s="145">
        <v>2661.501378526294</v>
      </c>
      <c r="AG19" s="145" t="s">
        <v>445</v>
      </c>
      <c r="AH19" s="145">
        <v>3042.5345165499452</v>
      </c>
      <c r="AI19" s="145" t="s">
        <v>445</v>
      </c>
      <c r="AJ19" s="145" t="s">
        <v>445</v>
      </c>
      <c r="AK19" s="145" t="s">
        <v>430</v>
      </c>
      <c r="AL19" s="146" t="s">
        <v>50</v>
      </c>
    </row>
    <row r="20" spans="1:38" s="2" customFormat="1" ht="26.25" customHeight="1" thickBot="1" x14ac:dyDescent="0.25">
      <c r="A20" s="70" t="s">
        <v>54</v>
      </c>
      <c r="B20" s="70" t="s">
        <v>65</v>
      </c>
      <c r="C20" s="71" t="s">
        <v>66</v>
      </c>
      <c r="D20" s="72"/>
      <c r="E20" s="143">
        <v>7.1592839508377915E-2</v>
      </c>
      <c r="F20" s="143">
        <v>1.4134871554325426E-2</v>
      </c>
      <c r="G20" s="143">
        <v>0.17422174983826433</v>
      </c>
      <c r="H20" s="143" t="s">
        <v>445</v>
      </c>
      <c r="I20" s="143">
        <v>6.7018591401731484E-3</v>
      </c>
      <c r="J20" s="143">
        <v>8.6270348250212601E-3</v>
      </c>
      <c r="K20" s="143">
        <v>1.0937245646838992E-2</v>
      </c>
      <c r="L20" s="143">
        <v>3.5716758408062851E-3</v>
      </c>
      <c r="M20" s="143">
        <v>2.8368843972447797E-2</v>
      </c>
      <c r="N20" s="143">
        <v>6.1654808750805177E-3</v>
      </c>
      <c r="O20" s="143">
        <v>1.1591297883724171E-4</v>
      </c>
      <c r="P20" s="143">
        <v>2.7996616150999579E-4</v>
      </c>
      <c r="Q20" s="143">
        <v>4.2975044212018401E-4</v>
      </c>
      <c r="R20" s="143">
        <v>4.9342627428807379E-3</v>
      </c>
      <c r="S20" s="143">
        <v>2.7734155841151946E-3</v>
      </c>
      <c r="T20" s="143">
        <v>0.10011494860177135</v>
      </c>
      <c r="U20" s="143">
        <v>6.4438390684288044E-5</v>
      </c>
      <c r="V20" s="143">
        <v>3.4067028233560788E-3</v>
      </c>
      <c r="W20" s="143">
        <v>7.7156877854039224E-4</v>
      </c>
      <c r="X20" s="143">
        <v>1.0535169573263267E-3</v>
      </c>
      <c r="Y20" s="143">
        <v>7.0722709039106246E-3</v>
      </c>
      <c r="Z20" s="143">
        <v>1.1464280895045371E-3</v>
      </c>
      <c r="AA20" s="143">
        <v>1.0604780010805004E-3</v>
      </c>
      <c r="AB20" s="143">
        <v>1.033269395182199E-2</v>
      </c>
      <c r="AC20" s="143" t="s">
        <v>445</v>
      </c>
      <c r="AD20" s="143" t="s">
        <v>445</v>
      </c>
      <c r="AE20" s="149"/>
      <c r="AF20" s="145">
        <v>385.70597698642894</v>
      </c>
      <c r="AG20" s="145" t="s">
        <v>445</v>
      </c>
      <c r="AH20" s="145">
        <v>446.48221148881095</v>
      </c>
      <c r="AI20" s="145" t="s">
        <v>445</v>
      </c>
      <c r="AJ20" s="145" t="s">
        <v>445</v>
      </c>
      <c r="AK20" s="145" t="s">
        <v>430</v>
      </c>
      <c r="AL20" s="146" t="s">
        <v>50</v>
      </c>
    </row>
    <row r="21" spans="1:38" s="2" customFormat="1" ht="26.25" customHeight="1" thickBot="1" x14ac:dyDescent="0.25">
      <c r="A21" s="70" t="s">
        <v>54</v>
      </c>
      <c r="B21" s="70" t="s">
        <v>67</v>
      </c>
      <c r="C21" s="71" t="s">
        <v>68</v>
      </c>
      <c r="D21" s="72"/>
      <c r="E21" s="143">
        <v>1.5297529622149564</v>
      </c>
      <c r="F21" s="143">
        <v>0.30578382430730955</v>
      </c>
      <c r="G21" s="143">
        <v>10.811856315303952</v>
      </c>
      <c r="H21" s="143" t="s">
        <v>445</v>
      </c>
      <c r="I21" s="143">
        <v>0.23402755402124759</v>
      </c>
      <c r="J21" s="143">
        <v>0.2865680122811407</v>
      </c>
      <c r="K21" s="143">
        <v>0.34691703813639269</v>
      </c>
      <c r="L21" s="143">
        <v>9.039045401491172E-2</v>
      </c>
      <c r="M21" s="143">
        <v>1.220201176740108</v>
      </c>
      <c r="N21" s="143">
        <v>0.24293559228528655</v>
      </c>
      <c r="O21" s="143">
        <v>4.0534183129000284E-3</v>
      </c>
      <c r="P21" s="143">
        <v>1.0066388736601772E-2</v>
      </c>
      <c r="Q21" s="143">
        <v>1.2724915357966562E-2</v>
      </c>
      <c r="R21" s="143">
        <v>0.12781135933754034</v>
      </c>
      <c r="S21" s="143">
        <v>7.8900483216131884E-2</v>
      </c>
      <c r="T21" s="143">
        <v>2.4089563561640768</v>
      </c>
      <c r="U21" s="143">
        <v>2.5809448819017027E-3</v>
      </c>
      <c r="V21" s="143">
        <v>0.22068894325882962</v>
      </c>
      <c r="W21" s="143">
        <v>0.16053302939006006</v>
      </c>
      <c r="X21" s="143">
        <v>5.4567428833898854E-2</v>
      </c>
      <c r="Y21" s="143">
        <v>0.19924746819907513</v>
      </c>
      <c r="Z21" s="143">
        <v>3.9719788773818945E-2</v>
      </c>
      <c r="AA21" s="143">
        <v>3.4049041005087086E-2</v>
      </c>
      <c r="AB21" s="143">
        <v>0.32758372681188003</v>
      </c>
      <c r="AC21" s="143">
        <v>4.4044866186952329E-4</v>
      </c>
      <c r="AD21" s="143">
        <v>0.12076818148035316</v>
      </c>
      <c r="AE21" s="149"/>
      <c r="AF21" s="145">
        <v>9797.1330961668627</v>
      </c>
      <c r="AG21" s="145">
        <v>710.40106753148916</v>
      </c>
      <c r="AH21" s="145">
        <v>5971.6502084417662</v>
      </c>
      <c r="AI21" s="145" t="s">
        <v>445</v>
      </c>
      <c r="AJ21" s="145" t="s">
        <v>445</v>
      </c>
      <c r="AK21" s="145" t="s">
        <v>430</v>
      </c>
      <c r="AL21" s="146" t="s">
        <v>50</v>
      </c>
    </row>
    <row r="22" spans="1:38" s="2" customFormat="1" ht="26.25" customHeight="1" thickBot="1" x14ac:dyDescent="0.25">
      <c r="A22" s="70" t="s">
        <v>54</v>
      </c>
      <c r="B22" s="74" t="s">
        <v>69</v>
      </c>
      <c r="C22" s="71" t="s">
        <v>70</v>
      </c>
      <c r="D22" s="72"/>
      <c r="E22" s="143">
        <v>1.4033025762940921</v>
      </c>
      <c r="F22" s="143">
        <v>0.19324883044440225</v>
      </c>
      <c r="G22" s="143">
        <v>1.7579485594285242</v>
      </c>
      <c r="H22" s="143" t="s">
        <v>445</v>
      </c>
      <c r="I22" s="143">
        <v>0.18623137210270874</v>
      </c>
      <c r="J22" s="143">
        <v>0.2105564377475336</v>
      </c>
      <c r="K22" s="143">
        <v>0.23468704618192385</v>
      </c>
      <c r="L22" s="143">
        <v>3.207940626695327E-2</v>
      </c>
      <c r="M22" s="143">
        <v>1.4017701778075204</v>
      </c>
      <c r="N22" s="143">
        <v>0.21793172428924651</v>
      </c>
      <c r="O22" s="143">
        <v>3.1390873315599956E-3</v>
      </c>
      <c r="P22" s="143">
        <v>1.194694083364495E-2</v>
      </c>
      <c r="Q22" s="143">
        <v>8.0130183331923715E-3</v>
      </c>
      <c r="R22" s="143">
        <v>4.9598683581264319E-2</v>
      </c>
      <c r="S22" s="143">
        <v>4.107851993687358E-2</v>
      </c>
      <c r="T22" s="143">
        <v>0.659126861327476</v>
      </c>
      <c r="U22" s="143">
        <v>2.7703595410203518E-3</v>
      </c>
      <c r="V22" s="143">
        <v>0.28763280653358042</v>
      </c>
      <c r="W22" s="143">
        <v>9.9578406757132309E-3</v>
      </c>
      <c r="X22" s="143">
        <v>4.9402032624089095E-3</v>
      </c>
      <c r="Y22" s="143">
        <v>3.2543844436274394E-2</v>
      </c>
      <c r="Z22" s="143">
        <v>5.447107279672102E-3</v>
      </c>
      <c r="AA22" s="143">
        <v>5.0066779231528235E-3</v>
      </c>
      <c r="AB22" s="143">
        <v>4.7937832901508236E-2</v>
      </c>
      <c r="AC22" s="143">
        <v>7.198071127185051E-3</v>
      </c>
      <c r="AD22" s="143">
        <v>0.16117420132610005</v>
      </c>
      <c r="AE22" s="149"/>
      <c r="AF22" s="145">
        <v>2715.3050528783824</v>
      </c>
      <c r="AG22" s="145">
        <v>1331.4395629998853</v>
      </c>
      <c r="AH22" s="145">
        <v>1941.4985189633464</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0.11312623696637375</v>
      </c>
      <c r="X23" s="143">
        <v>3.5567258390988184E-2</v>
      </c>
      <c r="Y23" s="143">
        <v>0.15590360319531343</v>
      </c>
      <c r="Z23" s="143">
        <v>2.7946892011876504E-2</v>
      </c>
      <c r="AA23" s="143">
        <v>2.4420182554250595E-2</v>
      </c>
      <c r="AB23" s="143">
        <v>0.24383793615242871</v>
      </c>
      <c r="AC23" s="143">
        <v>2.3682084448665643E-3</v>
      </c>
      <c r="AD23" s="143">
        <v>4.6420339100122651E-2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1.4582380026975923</v>
      </c>
      <c r="F24" s="143">
        <v>0.38477543627733429</v>
      </c>
      <c r="G24" s="143">
        <v>5.7233161769713412</v>
      </c>
      <c r="H24" s="143">
        <v>9.181635317855999E-2</v>
      </c>
      <c r="I24" s="143">
        <v>0.29943743779336512</v>
      </c>
      <c r="J24" s="143">
        <v>0.34421658700099361</v>
      </c>
      <c r="K24" s="143">
        <v>0.40004357345423802</v>
      </c>
      <c r="L24" s="143">
        <v>0.10263192954766619</v>
      </c>
      <c r="M24" s="143">
        <v>1.5879998155380963</v>
      </c>
      <c r="N24" s="143">
        <v>0.22829990128504529</v>
      </c>
      <c r="O24" s="143">
        <v>3.5093572493283084E-2</v>
      </c>
      <c r="P24" s="143">
        <v>7.2866723495050006E-3</v>
      </c>
      <c r="Q24" s="143">
        <v>9.9039041253127236E-3</v>
      </c>
      <c r="R24" s="143">
        <v>0.16057371836946349</v>
      </c>
      <c r="S24" s="143">
        <v>7.5783935444967934E-2</v>
      </c>
      <c r="T24" s="143">
        <v>2.034636703786378</v>
      </c>
      <c r="U24" s="143">
        <v>2.8292844431906904E-3</v>
      </c>
      <c r="V24" s="143">
        <v>1.3914491146427572</v>
      </c>
      <c r="W24" s="143" t="s">
        <v>429</v>
      </c>
      <c r="X24" s="143" t="s">
        <v>429</v>
      </c>
      <c r="Y24" s="143" t="s">
        <v>429</v>
      </c>
      <c r="Z24" s="143" t="s">
        <v>429</v>
      </c>
      <c r="AA24" s="143" t="s">
        <v>429</v>
      </c>
      <c r="AB24" s="143" t="s">
        <v>429</v>
      </c>
      <c r="AC24" s="143" t="s">
        <v>430</v>
      </c>
      <c r="AD24" s="143" t="s">
        <v>430</v>
      </c>
      <c r="AE24" s="149"/>
      <c r="AF24" s="145">
        <v>9191.4664002871395</v>
      </c>
      <c r="AG24" s="145">
        <v>272.8215200719107</v>
      </c>
      <c r="AH24" s="145">
        <v>4131.127617253168</v>
      </c>
      <c r="AI24" s="145">
        <v>439.81182048439587</v>
      </c>
      <c r="AJ24" s="145" t="s">
        <v>445</v>
      </c>
      <c r="AK24" s="145" t="s">
        <v>430</v>
      </c>
      <c r="AL24" s="146" t="s">
        <v>50</v>
      </c>
    </row>
    <row r="25" spans="1:38" s="2" customFormat="1" ht="26.25" customHeight="1" thickBot="1" x14ac:dyDescent="0.25">
      <c r="A25" s="70" t="s">
        <v>74</v>
      </c>
      <c r="B25" s="74" t="s">
        <v>75</v>
      </c>
      <c r="C25" s="76" t="s">
        <v>76</v>
      </c>
      <c r="D25" s="72"/>
      <c r="E25" s="143">
        <v>0.78017898731387014</v>
      </c>
      <c r="F25" s="143">
        <v>9.5207268576899512E-2</v>
      </c>
      <c r="G25" s="143">
        <v>5.1360292223569561E-2</v>
      </c>
      <c r="H25" s="143" t="s">
        <v>457</v>
      </c>
      <c r="I25" s="143">
        <v>6.4977927982198657E-3</v>
      </c>
      <c r="J25" s="143">
        <v>6.4977927982198657E-3</v>
      </c>
      <c r="K25" s="143">
        <v>6.4977927982198657E-3</v>
      </c>
      <c r="L25" s="143">
        <v>3.1189405431455357E-3</v>
      </c>
      <c r="M25" s="143">
        <v>0.69722326524921685</v>
      </c>
      <c r="N25" s="143">
        <v>2.1571106416370557E-4</v>
      </c>
      <c r="O25" s="143">
        <v>1.6178329812277918E-5</v>
      </c>
      <c r="P25" s="143">
        <v>3.2356659624555831E-4</v>
      </c>
      <c r="Q25" s="143">
        <v>8.0891649061389577E-5</v>
      </c>
      <c r="R25" s="143">
        <v>5.3927766040926396E-4</v>
      </c>
      <c r="S25" s="143">
        <v>5.9320542645019034E-4</v>
      </c>
      <c r="T25" s="143">
        <v>2.1571106416370559E-5</v>
      </c>
      <c r="U25" s="143">
        <v>2.9660271322509517E-4</v>
      </c>
      <c r="V25" s="143">
        <v>7.8195260759343271E-2</v>
      </c>
      <c r="W25" s="143" t="s">
        <v>457</v>
      </c>
      <c r="X25" s="143" t="s">
        <v>457</v>
      </c>
      <c r="Y25" s="143" t="s">
        <v>457</v>
      </c>
      <c r="Z25" s="143" t="s">
        <v>457</v>
      </c>
      <c r="AA25" s="143" t="s">
        <v>457</v>
      </c>
      <c r="AB25" s="143" t="s">
        <v>457</v>
      </c>
      <c r="AC25" s="143" t="s">
        <v>430</v>
      </c>
      <c r="AD25" s="143" t="s">
        <v>430</v>
      </c>
      <c r="AE25" s="149"/>
      <c r="AF25" s="145">
        <v>2696.3883020463195</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6.413428411091758E-2</v>
      </c>
      <c r="F26" s="143">
        <v>4.7418555788587263E-3</v>
      </c>
      <c r="G26" s="143">
        <v>3.9441758408220373E-3</v>
      </c>
      <c r="H26" s="143" t="s">
        <v>457</v>
      </c>
      <c r="I26" s="143">
        <v>3.522528607671359E-4</v>
      </c>
      <c r="J26" s="143">
        <v>3.522528607671359E-4</v>
      </c>
      <c r="K26" s="143">
        <v>3.522528607671359E-4</v>
      </c>
      <c r="L26" s="143">
        <v>1.6908137316822521E-4</v>
      </c>
      <c r="M26" s="143">
        <v>4.4289597925900218E-2</v>
      </c>
      <c r="N26" s="143">
        <v>5.7453514872550904E-2</v>
      </c>
      <c r="O26" s="143">
        <v>2.5986380498861704E-6</v>
      </c>
      <c r="P26" s="143">
        <v>3.0759628922251702E-5</v>
      </c>
      <c r="Q26" s="143">
        <v>6.4191525135817934E-6</v>
      </c>
      <c r="R26" s="143">
        <v>4.5708614241488697E-5</v>
      </c>
      <c r="S26" s="143">
        <v>4.8632577552430012E-5</v>
      </c>
      <c r="T26" s="143">
        <v>3.2163475885274723E-6</v>
      </c>
      <c r="U26" s="143">
        <v>2.2926930285648967E-5</v>
      </c>
      <c r="V26" s="143">
        <v>6.0310026499215208E-3</v>
      </c>
      <c r="W26" s="143" t="s">
        <v>457</v>
      </c>
      <c r="X26" s="143" t="s">
        <v>457</v>
      </c>
      <c r="Y26" s="143" t="s">
        <v>457</v>
      </c>
      <c r="Z26" s="143" t="s">
        <v>457</v>
      </c>
      <c r="AA26" s="143" t="s">
        <v>457</v>
      </c>
      <c r="AB26" s="143" t="s">
        <v>457</v>
      </c>
      <c r="AC26" s="143" t="s">
        <v>430</v>
      </c>
      <c r="AD26" s="143" t="s">
        <v>430</v>
      </c>
      <c r="AE26" s="149"/>
      <c r="AF26" s="145">
        <v>207.19439196216044</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37.18391738904468</v>
      </c>
      <c r="F27" s="143">
        <v>23.865240736287024</v>
      </c>
      <c r="G27" s="143">
        <v>2.7497622920160336</v>
      </c>
      <c r="H27" s="143">
        <v>0.29507795050362196</v>
      </c>
      <c r="I27" s="143">
        <v>0.79697892816370253</v>
      </c>
      <c r="J27" s="143">
        <v>0.79697892816370253</v>
      </c>
      <c r="K27" s="143">
        <v>0.79697892816370219</v>
      </c>
      <c r="L27" s="143">
        <v>0.43691654827999138</v>
      </c>
      <c r="M27" s="143">
        <v>205.79360168581113</v>
      </c>
      <c r="N27" s="143">
        <v>98.90739297806455</v>
      </c>
      <c r="O27" s="143">
        <v>2.0160236738992065E-4</v>
      </c>
      <c r="P27" s="143">
        <v>9.4248267476372861E-3</v>
      </c>
      <c r="Q27" s="143">
        <v>3.0764454121428697E-4</v>
      </c>
      <c r="R27" s="143">
        <v>7.8022288386279375E-3</v>
      </c>
      <c r="S27" s="143">
        <v>5.4951544599544985E-3</v>
      </c>
      <c r="T27" s="143">
        <v>2.2398123730429996E-3</v>
      </c>
      <c r="U27" s="143">
        <v>2.120843476487325E-4</v>
      </c>
      <c r="V27" s="143">
        <v>3.5308376769805222E-2</v>
      </c>
      <c r="W27" s="143">
        <v>0.8176658</v>
      </c>
      <c r="X27" s="143">
        <v>1.5153914594400001E-2</v>
      </c>
      <c r="Y27" s="143">
        <v>2.1655380858000003E-2</v>
      </c>
      <c r="Z27" s="143">
        <v>1.15741639635E-2</v>
      </c>
      <c r="AA27" s="143">
        <v>2.2432959952900001E-2</v>
      </c>
      <c r="AB27" s="143">
        <v>7.081641936880001E-2</v>
      </c>
      <c r="AC27" s="143">
        <v>6.3211639999999998E-4</v>
      </c>
      <c r="AD27" s="143">
        <v>1.4047899999999999E-4</v>
      </c>
      <c r="AE27" s="149"/>
      <c r="AF27" s="145">
        <v>52261.368833752131</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3.811043560410261</v>
      </c>
      <c r="F28" s="143">
        <v>0.76609094141134826</v>
      </c>
      <c r="G28" s="143">
        <v>0.81250123627503357</v>
      </c>
      <c r="H28" s="143">
        <v>4.3366620698095772E-3</v>
      </c>
      <c r="I28" s="143">
        <v>0.8737705505651725</v>
      </c>
      <c r="J28" s="143">
        <v>0.8737705505651725</v>
      </c>
      <c r="K28" s="143">
        <v>0.87377055056517228</v>
      </c>
      <c r="L28" s="143">
        <v>0.48396850442205458</v>
      </c>
      <c r="M28" s="143">
        <v>7.7272629604836531</v>
      </c>
      <c r="N28" s="143">
        <v>1.8897510254471421</v>
      </c>
      <c r="O28" s="143">
        <v>1.3351252283330506E-5</v>
      </c>
      <c r="P28" s="143">
        <v>1.1870193970407055E-3</v>
      </c>
      <c r="Q28" s="143">
        <v>2.4876797806722382E-5</v>
      </c>
      <c r="R28" s="143">
        <v>1.763992115663188E-3</v>
      </c>
      <c r="S28" s="143">
        <v>1.1879384232309099E-3</v>
      </c>
      <c r="T28" s="143">
        <v>8.0790610532401332E-5</v>
      </c>
      <c r="U28" s="143">
        <v>2.305109104678376E-5</v>
      </c>
      <c r="V28" s="143">
        <v>4.0944251856229203E-3</v>
      </c>
      <c r="W28" s="143">
        <v>0.1746926</v>
      </c>
      <c r="X28" s="143">
        <v>4.8859564181000003E-3</v>
      </c>
      <c r="Y28" s="143">
        <v>5.5452368983999996E-3</v>
      </c>
      <c r="Z28" s="143">
        <v>4.2710146435999997E-3</v>
      </c>
      <c r="AA28" s="143">
        <v>4.6694412414000006E-3</v>
      </c>
      <c r="AB28" s="143">
        <v>1.9371649201500002E-2</v>
      </c>
      <c r="AC28" s="143">
        <v>2.5942700000000002E-5</v>
      </c>
      <c r="AD28" s="143">
        <v>1.5106000000000001E-5</v>
      </c>
      <c r="AE28" s="149"/>
      <c r="AF28" s="145">
        <v>9221.9094918387837</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15.515317781287902</v>
      </c>
      <c r="F29" s="143">
        <v>1.2212489230204917</v>
      </c>
      <c r="G29" s="143">
        <v>1.4274297924544517</v>
      </c>
      <c r="H29" s="143">
        <v>6.1368671610943989E-3</v>
      </c>
      <c r="I29" s="143">
        <v>0.56180589219092925</v>
      </c>
      <c r="J29" s="143">
        <v>0.56180589219092913</v>
      </c>
      <c r="K29" s="143">
        <v>0.56180589219092925</v>
      </c>
      <c r="L29" s="143">
        <v>0.28943267703743719</v>
      </c>
      <c r="M29" s="143">
        <v>3.7242793169943322</v>
      </c>
      <c r="N29" s="143">
        <v>0.1034337756134391</v>
      </c>
      <c r="O29" s="143">
        <v>1.8017454771311582E-5</v>
      </c>
      <c r="P29" s="143">
        <v>1.8973800367853891E-3</v>
      </c>
      <c r="Q29" s="143">
        <v>3.5935148190834055E-5</v>
      </c>
      <c r="R29" s="143">
        <v>3.0353334166773865E-3</v>
      </c>
      <c r="S29" s="143">
        <v>2.0357335165521137E-3</v>
      </c>
      <c r="T29" s="143">
        <v>7.356623936208295E-5</v>
      </c>
      <c r="U29" s="143">
        <v>3.5835386839044946E-5</v>
      </c>
      <c r="V29" s="143">
        <v>6.4473767904744189E-3</v>
      </c>
      <c r="W29" s="143">
        <v>0.13345360000000001</v>
      </c>
      <c r="X29" s="143">
        <v>1.9064812620000001E-3</v>
      </c>
      <c r="Y29" s="143">
        <v>1.15448031973E-2</v>
      </c>
      <c r="Z29" s="143">
        <v>1.2900523205900001E-2</v>
      </c>
      <c r="AA29" s="143">
        <v>2.9656375187000002E-3</v>
      </c>
      <c r="AB29" s="143">
        <v>2.93174451839E-2</v>
      </c>
      <c r="AC29" s="143">
        <v>3.40494E-5</v>
      </c>
      <c r="AD29" s="143">
        <v>2.3447300000000002E-5</v>
      </c>
      <c r="AE29" s="149"/>
      <c r="AF29" s="145">
        <v>15466.907508668259</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2.3109079722699297E-2</v>
      </c>
      <c r="F30" s="143">
        <v>0.14709123046750358</v>
      </c>
      <c r="G30" s="143">
        <v>4.7900495173278232E-3</v>
      </c>
      <c r="H30" s="143">
        <v>1.3549954752874527E-4</v>
      </c>
      <c r="I30" s="143">
        <v>3.2827339499765722E-3</v>
      </c>
      <c r="J30" s="143">
        <v>3.2827339499765717E-3</v>
      </c>
      <c r="K30" s="143">
        <v>3.2827339499765726E-3</v>
      </c>
      <c r="L30" s="143">
        <v>4.2132540354979781E-4</v>
      </c>
      <c r="M30" s="143">
        <v>1.3533266645644941</v>
      </c>
      <c r="N30" s="143">
        <v>0.24789160466798663</v>
      </c>
      <c r="O30" s="143">
        <v>4.2635546550002218E-5</v>
      </c>
      <c r="P30" s="143">
        <v>2.0836715400376029E-5</v>
      </c>
      <c r="Q30" s="143">
        <v>7.1850742759917335E-7</v>
      </c>
      <c r="R30" s="143">
        <v>1.9258988376176975E-4</v>
      </c>
      <c r="S30" s="143">
        <v>7.2032752788380259E-3</v>
      </c>
      <c r="T30" s="143">
        <v>3.0032700246440344E-4</v>
      </c>
      <c r="U30" s="143">
        <v>4.2450649437729108E-5</v>
      </c>
      <c r="V30" s="143">
        <v>4.2410698143036506E-3</v>
      </c>
      <c r="W30" s="143">
        <v>1.9851999999999999E-3</v>
      </c>
      <c r="X30" s="143">
        <v>3.02513351E-5</v>
      </c>
      <c r="Y30" s="143">
        <v>5.5460780899999999E-5</v>
      </c>
      <c r="Z30" s="143">
        <v>1.8907084500000002E-5</v>
      </c>
      <c r="AA30" s="143">
        <v>6.4914323100000011E-5</v>
      </c>
      <c r="AB30" s="143">
        <v>1.695335236E-4</v>
      </c>
      <c r="AC30" s="143">
        <v>1.9852999999999999E-6</v>
      </c>
      <c r="AD30" s="143">
        <v>1.9852999999999999E-6</v>
      </c>
      <c r="AE30" s="149"/>
      <c r="AF30" s="145">
        <v>107.78069664776937</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5.5439579613176386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0.26131850390016198</v>
      </c>
      <c r="J32" s="143">
        <v>0.48573096461412507</v>
      </c>
      <c r="K32" s="143">
        <v>0.64374911113857702</v>
      </c>
      <c r="L32" s="143">
        <v>0.11529546580491917</v>
      </c>
      <c r="M32" s="143" t="s">
        <v>430</v>
      </c>
      <c r="N32" s="143">
        <v>0.64818191664624425</v>
      </c>
      <c r="O32" s="143">
        <v>3.041007821727761E-3</v>
      </c>
      <c r="P32" s="143" t="s">
        <v>430</v>
      </c>
      <c r="Q32" s="143">
        <v>2.0783873018290212E-12</v>
      </c>
      <c r="R32" s="143">
        <v>0.23976981668571468</v>
      </c>
      <c r="S32" s="143">
        <v>5.2464194950630594</v>
      </c>
      <c r="T32" s="143">
        <v>3.8183113916942735E-2</v>
      </c>
      <c r="U32" s="143">
        <v>5.2504164841993464E-3</v>
      </c>
      <c r="V32" s="143">
        <v>2.0783873018290211</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27109.624860720956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0.14571553510013099</v>
      </c>
      <c r="J33" s="143">
        <v>0.26761706442652938</v>
      </c>
      <c r="K33" s="143">
        <v>0.53523412885305877</v>
      </c>
      <c r="L33" s="143">
        <v>3.1685373019450618E-2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27109.624860720956</v>
      </c>
      <c r="AL33" s="146" t="s">
        <v>431</v>
      </c>
    </row>
    <row r="34" spans="1:38" s="2" customFormat="1" ht="26.25" customHeight="1" thickBot="1" x14ac:dyDescent="0.25">
      <c r="A34" s="70" t="s">
        <v>71</v>
      </c>
      <c r="B34" s="70" t="s">
        <v>94</v>
      </c>
      <c r="C34" s="71" t="s">
        <v>95</v>
      </c>
      <c r="D34" s="72"/>
      <c r="E34" s="143">
        <v>1.9807037896365038</v>
      </c>
      <c r="F34" s="143">
        <v>0.17576856148491882</v>
      </c>
      <c r="G34" s="143">
        <v>0.22654979953199997</v>
      </c>
      <c r="H34" s="143">
        <v>2.6459783449342617E-4</v>
      </c>
      <c r="I34" s="143">
        <v>5.1785576179427695E-2</v>
      </c>
      <c r="J34" s="143">
        <v>5.443155452436195E-2</v>
      </c>
      <c r="K34" s="143">
        <v>5.7455529775715393E-2</v>
      </c>
      <c r="L34" s="143">
        <v>3.7346094354215008E-2</v>
      </c>
      <c r="M34" s="143">
        <v>0.40445668986852273</v>
      </c>
      <c r="N34" s="143" t="s">
        <v>457</v>
      </c>
      <c r="O34" s="143">
        <v>3.7799690641918024E-4</v>
      </c>
      <c r="P34" s="143" t="s">
        <v>457</v>
      </c>
      <c r="Q34" s="143" t="s">
        <v>457</v>
      </c>
      <c r="R34" s="143">
        <v>1.8899845320959011E-3</v>
      </c>
      <c r="S34" s="143">
        <v>6.4259474091260635E-2</v>
      </c>
      <c r="T34" s="143">
        <v>2.6459783449342615E-3</v>
      </c>
      <c r="U34" s="143">
        <v>3.7799690641918024E-4</v>
      </c>
      <c r="V34" s="143">
        <v>3.7799690641918023E-2</v>
      </c>
      <c r="W34" s="143">
        <v>1.6732300767955323E-2</v>
      </c>
      <c r="X34" s="143">
        <v>1.1339907192575405E-3</v>
      </c>
      <c r="Y34" s="143">
        <v>1.8899845320959011E-3</v>
      </c>
      <c r="Z34" s="143">
        <v>1.617455740902348E-3</v>
      </c>
      <c r="AA34" s="143">
        <v>3.7182890595456266E-4</v>
      </c>
      <c r="AB34" s="143">
        <v>5.0132598982103524E-3</v>
      </c>
      <c r="AC34" s="143" t="s">
        <v>430</v>
      </c>
      <c r="AD34" s="143" t="s">
        <v>430</v>
      </c>
      <c r="AE34" s="149"/>
      <c r="AF34" s="145">
        <v>1637.0388</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2.6105</v>
      </c>
      <c r="F36" s="143">
        <v>8.989999999999998E-2</v>
      </c>
      <c r="G36" s="143">
        <v>1.4463356589239043</v>
      </c>
      <c r="H36" s="143" t="s">
        <v>457</v>
      </c>
      <c r="I36" s="143">
        <v>0.1512</v>
      </c>
      <c r="J36" s="143">
        <v>0.16700000000000001</v>
      </c>
      <c r="K36" s="143">
        <v>0.16700000000000001</v>
      </c>
      <c r="L36" s="143">
        <v>2.2319999999999996E-2</v>
      </c>
      <c r="M36" s="143">
        <v>0.2442</v>
      </c>
      <c r="N36" s="143">
        <v>5.5399999999999998E-3</v>
      </c>
      <c r="O36" s="143">
        <v>5.8E-4</v>
      </c>
      <c r="P36" s="143">
        <v>7.3999999999999999E-4</v>
      </c>
      <c r="Q36" s="143">
        <v>1.7320000000000002E-2</v>
      </c>
      <c r="R36" s="143">
        <v>1.84E-2</v>
      </c>
      <c r="S36" s="143">
        <v>3.8289999999999998E-2</v>
      </c>
      <c r="T36" s="143">
        <v>0.80800000000000005</v>
      </c>
      <c r="U36" s="143">
        <v>6.0499999999999998E-3</v>
      </c>
      <c r="V36" s="143">
        <v>3.9599999999999996E-2</v>
      </c>
      <c r="W36" s="143">
        <v>1.2789999999999999E-2</v>
      </c>
      <c r="X36" s="143" t="s">
        <v>457</v>
      </c>
      <c r="Y36" s="143" t="s">
        <v>457</v>
      </c>
      <c r="Z36" s="143" t="s">
        <v>457</v>
      </c>
      <c r="AA36" s="143" t="s">
        <v>457</v>
      </c>
      <c r="AB36" s="143" t="s">
        <v>457</v>
      </c>
      <c r="AC36" s="143">
        <v>4.1400000000000005E-3</v>
      </c>
      <c r="AD36" s="143">
        <v>1.4553999999999999E-2</v>
      </c>
      <c r="AE36" s="149"/>
      <c r="AF36" s="145">
        <v>1377.3609036</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3.9421690579859912E-2</v>
      </c>
      <c r="F37" s="143">
        <v>1.3140563526619971E-3</v>
      </c>
      <c r="G37" s="143">
        <v>4.5694848815436063E-5</v>
      </c>
      <c r="H37" s="143" t="s">
        <v>457</v>
      </c>
      <c r="I37" s="143">
        <v>1.6425704408274964E-4</v>
      </c>
      <c r="J37" s="143">
        <v>1.6425704408274964E-4</v>
      </c>
      <c r="K37" s="143">
        <v>1.6425704408274964E-4</v>
      </c>
      <c r="L37" s="143">
        <v>4.1064261020687412E-6</v>
      </c>
      <c r="M37" s="143">
        <v>3.9421690579859907E-3</v>
      </c>
      <c r="N37" s="143">
        <v>1.2319278306206221E-6</v>
      </c>
      <c r="O37" s="143">
        <v>2.0532130510343703E-7</v>
      </c>
      <c r="P37" s="143">
        <v>8.212852204137482E-5</v>
      </c>
      <c r="Q37" s="143">
        <v>9.8554226449649768E-5</v>
      </c>
      <c r="R37" s="143">
        <v>6.2417676751444863E-7</v>
      </c>
      <c r="S37" s="143">
        <v>6.2417676751444868E-8</v>
      </c>
      <c r="T37" s="143">
        <v>4.1885546241101155E-7</v>
      </c>
      <c r="U37" s="143">
        <v>9.0341374245512277E-6</v>
      </c>
      <c r="V37" s="143">
        <v>1.2319278306206221E-6</v>
      </c>
      <c r="W37" s="143">
        <v>4.1064261020687403E-4</v>
      </c>
      <c r="X37" s="143" t="s">
        <v>457</v>
      </c>
      <c r="Y37" s="143" t="s">
        <v>457</v>
      </c>
      <c r="Z37" s="143" t="s">
        <v>457</v>
      </c>
      <c r="AA37" s="143" t="s">
        <v>457</v>
      </c>
      <c r="AB37" s="143" t="s">
        <v>457</v>
      </c>
      <c r="AC37" s="143" t="s">
        <v>457</v>
      </c>
      <c r="AD37" s="143" t="s">
        <v>457</v>
      </c>
      <c r="AE37" s="149"/>
      <c r="AF37" s="145" t="s">
        <v>445</v>
      </c>
      <c r="AG37" s="145" t="s">
        <v>430</v>
      </c>
      <c r="AH37" s="145">
        <v>821.28522041374811</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3.2485646163322834</v>
      </c>
      <c r="F39" s="143">
        <v>0.47908894249113415</v>
      </c>
      <c r="G39" s="143">
        <v>7.8878523173023636</v>
      </c>
      <c r="H39" s="143" t="s">
        <v>445</v>
      </c>
      <c r="I39" s="143">
        <v>0.48143013448445143</v>
      </c>
      <c r="J39" s="143">
        <v>0.61494723703968768</v>
      </c>
      <c r="K39" s="143">
        <v>0.77348390766521824</v>
      </c>
      <c r="L39" s="143">
        <v>0.2426775871619119</v>
      </c>
      <c r="M39" s="143">
        <v>1.6765924142628081</v>
      </c>
      <c r="N39" s="143">
        <v>0.47395726672809568</v>
      </c>
      <c r="O39" s="143">
        <v>8.5764263347481839E-3</v>
      </c>
      <c r="P39" s="143">
        <v>6.876794731930683E-3</v>
      </c>
      <c r="Q39" s="143">
        <v>2.8463855962148062E-2</v>
      </c>
      <c r="R39" s="143">
        <v>0.33767855123351159</v>
      </c>
      <c r="S39" s="143">
        <v>0.19429681313848088</v>
      </c>
      <c r="T39" s="143">
        <v>6.7413722836018204</v>
      </c>
      <c r="U39" s="143">
        <v>3.8438275705376737E-3</v>
      </c>
      <c r="V39" s="143">
        <v>0.3016049488827901</v>
      </c>
      <c r="W39" s="143">
        <v>0.24947298930423825</v>
      </c>
      <c r="X39" s="143">
        <v>7.5039078441377194E-2</v>
      </c>
      <c r="Y39" s="143">
        <v>0.43746843762657622</v>
      </c>
      <c r="Z39" s="143">
        <v>6.3183100965342145E-2</v>
      </c>
      <c r="AA39" s="143">
        <v>5.5540605894146139E-2</v>
      </c>
      <c r="AB39" s="143">
        <v>0.63123122292744172</v>
      </c>
      <c r="AC39" s="143">
        <v>5.9740111826221323E-3</v>
      </c>
      <c r="AD39" s="143">
        <v>7.5333608525325613E-2</v>
      </c>
      <c r="AE39" s="149"/>
      <c r="AF39" s="145">
        <v>26291.803198710426</v>
      </c>
      <c r="AG39" s="145">
        <v>443.11906335599997</v>
      </c>
      <c r="AH39" s="145">
        <v>7469.7381154723926</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5.9772237685856551</v>
      </c>
      <c r="F41" s="143">
        <v>20.074306400656639</v>
      </c>
      <c r="G41" s="143">
        <v>19.465163410647914</v>
      </c>
      <c r="H41" s="143">
        <v>0.10428703009934863</v>
      </c>
      <c r="I41" s="143">
        <v>16.834877768251921</v>
      </c>
      <c r="J41" s="143">
        <v>17.099855422493221</v>
      </c>
      <c r="K41" s="143">
        <v>18.743229729664971</v>
      </c>
      <c r="L41" s="143">
        <v>1.1131756264522479</v>
      </c>
      <c r="M41" s="143">
        <v>43.700188448441132</v>
      </c>
      <c r="N41" s="143">
        <v>5.2053242717585801</v>
      </c>
      <c r="O41" s="143">
        <v>7.6822422189968584E-2</v>
      </c>
      <c r="P41" s="143">
        <v>0.20717183249991811</v>
      </c>
      <c r="Q41" s="143">
        <v>0.10122530974075172</v>
      </c>
      <c r="R41" s="143">
        <v>0.47966099898213505</v>
      </c>
      <c r="S41" s="143">
        <v>0.89723553636506148</v>
      </c>
      <c r="T41" s="143">
        <v>0.50775874741698679</v>
      </c>
      <c r="U41" s="143">
        <v>4.772634375867554</v>
      </c>
      <c r="V41" s="143">
        <v>9.4321097915627305</v>
      </c>
      <c r="W41" s="143">
        <v>32.672835569349189</v>
      </c>
      <c r="X41" s="143">
        <v>9.30717057010507</v>
      </c>
      <c r="Y41" s="143">
        <v>13.269689071729879</v>
      </c>
      <c r="Z41" s="143">
        <v>5.2262487324240556</v>
      </c>
      <c r="AA41" s="143">
        <v>4.4709838250009772</v>
      </c>
      <c r="AB41" s="143">
        <v>32.274092199259982</v>
      </c>
      <c r="AC41" s="143">
        <v>3.1251245030094084E-2</v>
      </c>
      <c r="AD41" s="143">
        <v>6.7601230842191526</v>
      </c>
      <c r="AE41" s="149"/>
      <c r="AF41" s="145">
        <v>22392.011246024507</v>
      </c>
      <c r="AG41" s="145">
        <v>39764.964238898399</v>
      </c>
      <c r="AH41" s="145">
        <v>9986.8285621843206</v>
      </c>
      <c r="AI41" s="145">
        <v>1319.3934403954156</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0.10827064800000004</v>
      </c>
      <c r="F43" s="143">
        <v>1.0827064800000005E-2</v>
      </c>
      <c r="G43" s="143">
        <v>0.14983574976720004</v>
      </c>
      <c r="H43" s="143" t="s">
        <v>457</v>
      </c>
      <c r="I43" s="143">
        <v>1.7864656920000006E-2</v>
      </c>
      <c r="J43" s="143">
        <v>2.3278189320000007E-2</v>
      </c>
      <c r="K43" s="143">
        <v>2.9774428200000008E-2</v>
      </c>
      <c r="L43" s="143">
        <v>1.0004207875200004E-2</v>
      </c>
      <c r="M43" s="143">
        <v>4.3308259200000018E-2</v>
      </c>
      <c r="N43" s="143">
        <v>1.7323303680000002E-2</v>
      </c>
      <c r="O43" s="143">
        <v>3.2481194400000007E-4</v>
      </c>
      <c r="P43" s="143">
        <v>1.0827064800000003E-4</v>
      </c>
      <c r="Q43" s="143">
        <v>1.0827064800000002E-3</v>
      </c>
      <c r="R43" s="143">
        <v>1.3858642944000004E-2</v>
      </c>
      <c r="S43" s="143">
        <v>7.7954866560000025E-3</v>
      </c>
      <c r="T43" s="143">
        <v>0.28150368480000004</v>
      </c>
      <c r="U43" s="143">
        <v>1.0827064800000003E-4</v>
      </c>
      <c r="V43" s="143">
        <v>8.6616518400000012E-3</v>
      </c>
      <c r="W43" s="143">
        <v>6.4962388800000022E-3</v>
      </c>
      <c r="X43" s="143">
        <v>2.0571423120000001E-3</v>
      </c>
      <c r="Y43" s="143">
        <v>1.6240597200000005E-2</v>
      </c>
      <c r="Z43" s="143">
        <v>1.8406010160000005E-3</v>
      </c>
      <c r="AA43" s="143">
        <v>1.6240597200000006E-3</v>
      </c>
      <c r="AB43" s="143">
        <v>2.1762400248000007E-2</v>
      </c>
      <c r="AC43" s="143">
        <v>2.3819542560000006E-4</v>
      </c>
      <c r="AD43" s="143">
        <v>1.4075184240000006E-7</v>
      </c>
      <c r="AE43" s="149"/>
      <c r="AF43" s="145">
        <v>1082.7064800000003</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8.7704419275000003</v>
      </c>
      <c r="F44" s="143">
        <v>1.3923622575000003</v>
      </c>
      <c r="G44" s="143">
        <v>1.3485217479048002</v>
      </c>
      <c r="H44" s="143">
        <v>1.6415775000000001E-3</v>
      </c>
      <c r="I44" s="143">
        <v>0.87300555749999997</v>
      </c>
      <c r="J44" s="143">
        <v>0.87300555749999997</v>
      </c>
      <c r="K44" s="143">
        <v>0.87300555749999997</v>
      </c>
      <c r="L44" s="143">
        <v>0.48888311220000003</v>
      </c>
      <c r="M44" s="143">
        <v>3.8486451825000003</v>
      </c>
      <c r="N44" s="143" t="s">
        <v>457</v>
      </c>
      <c r="O44" s="143">
        <v>2.2500000000000003E-3</v>
      </c>
      <c r="P44" s="143" t="s">
        <v>457</v>
      </c>
      <c r="Q44" s="143" t="s">
        <v>457</v>
      </c>
      <c r="R44" s="143">
        <v>1.1250000000000001E-2</v>
      </c>
      <c r="S44" s="143">
        <v>0.38250000000000001</v>
      </c>
      <c r="T44" s="143">
        <v>1.5750000000000004E-2</v>
      </c>
      <c r="U44" s="143">
        <v>2.2500000000000003E-3</v>
      </c>
      <c r="V44" s="143">
        <v>0.22500000000000003</v>
      </c>
      <c r="W44" s="143" t="s">
        <v>457</v>
      </c>
      <c r="X44" s="143">
        <v>6.7500000000000008E-3</v>
      </c>
      <c r="Y44" s="143">
        <v>1.1250000000000001E-2</v>
      </c>
      <c r="Z44" s="143" t="s">
        <v>457</v>
      </c>
      <c r="AA44" s="143" t="s">
        <v>457</v>
      </c>
      <c r="AB44" s="143">
        <v>1.8000000000000002E-2</v>
      </c>
      <c r="AC44" s="143" t="s">
        <v>429</v>
      </c>
      <c r="AD44" s="143" t="s">
        <v>429</v>
      </c>
      <c r="AE44" s="149"/>
      <c r="AF44" s="145">
        <v>9744.3583200000012</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2.8856603871715096</v>
      </c>
      <c r="F45" s="143">
        <v>0.10292801380993917</v>
      </c>
      <c r="G45" s="143">
        <v>0.22031851601801361</v>
      </c>
      <c r="H45" s="143" t="s">
        <v>457</v>
      </c>
      <c r="I45" s="143">
        <v>5.1464006904969585E-2</v>
      </c>
      <c r="J45" s="143">
        <v>5.5140007398181708E-2</v>
      </c>
      <c r="K45" s="143">
        <v>5.5140007398181708E-2</v>
      </c>
      <c r="L45" s="143">
        <v>1.7093402293436331E-2</v>
      </c>
      <c r="M45" s="143">
        <v>0.27202403649769652</v>
      </c>
      <c r="N45" s="143">
        <v>4.7788006411757494E-3</v>
      </c>
      <c r="O45" s="143">
        <v>3.6760004932121144E-4</v>
      </c>
      <c r="P45" s="143">
        <v>1.1028001479636341E-3</v>
      </c>
      <c r="Q45" s="143">
        <v>1.4704001972848458E-3</v>
      </c>
      <c r="R45" s="143">
        <v>1.8380002466060572E-3</v>
      </c>
      <c r="S45" s="143">
        <v>3.2348804340266608E-2</v>
      </c>
      <c r="T45" s="143">
        <v>3.6760004932121143E-2</v>
      </c>
      <c r="U45" s="143">
        <v>3.6760004932121144E-3</v>
      </c>
      <c r="V45" s="143">
        <v>4.4112005918545368E-2</v>
      </c>
      <c r="W45" s="143">
        <v>4.7788006411757494E-3</v>
      </c>
      <c r="X45" s="143" t="s">
        <v>457</v>
      </c>
      <c r="Y45" s="143" t="s">
        <v>457</v>
      </c>
      <c r="Z45" s="143" t="s">
        <v>457</v>
      </c>
      <c r="AA45" s="143" t="s">
        <v>457</v>
      </c>
      <c r="AB45" s="143" t="s">
        <v>457</v>
      </c>
      <c r="AC45" s="143">
        <v>2.9408003945696915E-3</v>
      </c>
      <c r="AD45" s="143">
        <v>1.3968801874206034E-3</v>
      </c>
      <c r="AE45" s="149"/>
      <c r="AF45" s="145">
        <v>1592.0118217935808</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8.0000000000000004E-4</v>
      </c>
      <c r="G48" s="143" t="s">
        <v>457</v>
      </c>
      <c r="H48" s="143" t="s">
        <v>430</v>
      </c>
      <c r="I48" s="143">
        <v>1.3428333249701099E-2</v>
      </c>
      <c r="J48" s="143">
        <v>0.13427533249701099</v>
      </c>
      <c r="K48" s="143">
        <v>0.33567233124252754</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v>1E-3</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2.0169962842221203</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2.2872351036</v>
      </c>
      <c r="AL52" s="146" t="s">
        <v>133</v>
      </c>
    </row>
    <row r="53" spans="1:38" s="2" customFormat="1" ht="26.25" customHeight="1" thickBot="1" x14ac:dyDescent="0.25">
      <c r="A53" s="70" t="s">
        <v>120</v>
      </c>
      <c r="B53" s="74" t="s">
        <v>134</v>
      </c>
      <c r="C53" s="76" t="s">
        <v>135</v>
      </c>
      <c r="D53" s="73"/>
      <c r="E53" s="143" t="s">
        <v>430</v>
      </c>
      <c r="F53" s="143">
        <v>2.0074665742266102</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0.98399038562796226</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1564.7980711271848</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246.98699999999999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0.45930296400261283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63.993959239743802</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0.15751929382352942</v>
      </c>
      <c r="J60" s="143">
        <v>1.575192938235294</v>
      </c>
      <c r="K60" s="143">
        <v>3.2133935939999998</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31.503858764705882</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6.6355514863334186E-2</v>
      </c>
      <c r="J61" s="143">
        <v>0.66355514863334175</v>
      </c>
      <c r="K61" s="143">
        <v>2.2154860775208021</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6608741.7803517394</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1.890231525882353E-8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31.503858764705882</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0.12054887473581513</v>
      </c>
      <c r="X63" s="143">
        <v>1.0499399999999999E-2</v>
      </c>
      <c r="Y63" s="143" t="s">
        <v>430</v>
      </c>
      <c r="Z63" s="143">
        <v>1.7461E-3</v>
      </c>
      <c r="AA63" s="143" t="s">
        <v>430</v>
      </c>
      <c r="AB63" s="143">
        <v>1.2245499999999999E-2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0.127</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1.4304888888888889</v>
      </c>
      <c r="O72" s="143">
        <v>0.17622499999999999</v>
      </c>
      <c r="P72" s="143">
        <v>2.6600000000000002E-2</v>
      </c>
      <c r="Q72" s="143">
        <v>0.10640000000000001</v>
      </c>
      <c r="R72" s="143">
        <v>1.165227777777778</v>
      </c>
      <c r="S72" s="143">
        <v>1.8620000000000001E-2</v>
      </c>
      <c r="T72" s="143">
        <v>2.1981944444444448</v>
      </c>
      <c r="U72" s="143">
        <v>5.3200000000000001E-3</v>
      </c>
      <c r="V72" s="143">
        <v>22.639555555555557</v>
      </c>
      <c r="W72" s="143">
        <v>0.81021994692340082</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8.1077199000000011</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3.04E-2</v>
      </c>
      <c r="G83" s="143" t="s">
        <v>457</v>
      </c>
      <c r="H83" s="143" t="s">
        <v>430</v>
      </c>
      <c r="I83" s="143">
        <v>0.19</v>
      </c>
      <c r="J83" s="143">
        <v>3.8</v>
      </c>
      <c r="K83" s="143">
        <v>28.5</v>
      </c>
      <c r="L83" s="143">
        <v>1.0829999999999999E-2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1.9</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6.5814719628517775</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2.248291397626847</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4.6995740000000001</v>
      </c>
      <c r="AL86" s="146" t="s">
        <v>220</v>
      </c>
    </row>
    <row r="87" spans="1:38" s="2" customFormat="1" ht="26.25" customHeight="1" thickBot="1" x14ac:dyDescent="0.25">
      <c r="A87" s="70" t="s">
        <v>209</v>
      </c>
      <c r="B87" s="76" t="s">
        <v>221</v>
      </c>
      <c r="C87" s="80" t="s">
        <v>222</v>
      </c>
      <c r="D87" s="72"/>
      <c r="E87" s="143" t="s">
        <v>430</v>
      </c>
      <c r="F87" s="143">
        <v>0.33549705188560247</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1.07284</v>
      </c>
      <c r="AL87" s="146" t="s">
        <v>220</v>
      </c>
    </row>
    <row r="88" spans="1:38" s="2" customFormat="1" ht="26.25" customHeight="1" thickBot="1" x14ac:dyDescent="0.25">
      <c r="A88" s="70" t="s">
        <v>209</v>
      </c>
      <c r="B88" s="76" t="s">
        <v>223</v>
      </c>
      <c r="C88" s="80" t="s">
        <v>224</v>
      </c>
      <c r="D88" s="72"/>
      <c r="E88" s="143" t="s">
        <v>457</v>
      </c>
      <c r="F88" s="143">
        <v>3.0231237200000001</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0.5299612395127089</v>
      </c>
      <c r="G90" s="143" t="s">
        <v>430</v>
      </c>
      <c r="H90" s="143" t="s">
        <v>430</v>
      </c>
      <c r="I90" s="143">
        <v>1.0200000000000001E-2</v>
      </c>
      <c r="J90" s="143">
        <v>1.5299999999999999E-2</v>
      </c>
      <c r="K90" s="143">
        <v>1.8700000000000001E-2</v>
      </c>
      <c r="L90" s="143" t="s">
        <v>430</v>
      </c>
      <c r="M90" s="143" t="s">
        <v>430</v>
      </c>
      <c r="N90" s="143">
        <v>1.3268017489832636E-4</v>
      </c>
      <c r="O90" s="143">
        <v>1.7525067520266436E-2</v>
      </c>
      <c r="P90" s="143" t="s">
        <v>445</v>
      </c>
      <c r="Q90" s="143" t="s">
        <v>445</v>
      </c>
      <c r="R90" s="143">
        <v>7.6730703555658614E-2</v>
      </c>
      <c r="S90" s="143">
        <v>3.1091981930189974</v>
      </c>
      <c r="T90" s="143">
        <v>0.12744490293697672</v>
      </c>
      <c r="U90" s="143">
        <v>1.8143614278265104E-2</v>
      </c>
      <c r="V90" s="143">
        <v>1.7991751427477869</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17</v>
      </c>
      <c r="AL90" s="146" t="s">
        <v>447</v>
      </c>
    </row>
    <row r="91" spans="1:38" s="2" customFormat="1" ht="26.25" customHeight="1" thickBot="1" x14ac:dyDescent="0.25">
      <c r="A91" s="70" t="s">
        <v>209</v>
      </c>
      <c r="B91" s="74" t="s">
        <v>405</v>
      </c>
      <c r="C91" s="76" t="s">
        <v>229</v>
      </c>
      <c r="D91" s="72"/>
      <c r="E91" s="143">
        <v>1.2860467937253517E-2</v>
      </c>
      <c r="F91" s="143">
        <v>3.4548194186000011E-2</v>
      </c>
      <c r="G91" s="143">
        <v>1.3898931194468409E-4</v>
      </c>
      <c r="H91" s="143">
        <v>2.9622935097500004E-2</v>
      </c>
      <c r="I91" s="143">
        <v>0.19511796162364467</v>
      </c>
      <c r="J91" s="143">
        <v>0.1973261428114281</v>
      </c>
      <c r="K91" s="143">
        <v>0.19778223025559094</v>
      </c>
      <c r="L91" s="143">
        <v>7.7091011820000013E-2</v>
      </c>
      <c r="M91" s="143">
        <v>0.39363598551447171</v>
      </c>
      <c r="N91" s="143">
        <v>3.6081993564447794E-2</v>
      </c>
      <c r="O91" s="143">
        <v>3.8613619877443099E-2</v>
      </c>
      <c r="P91" s="143">
        <v>2.6233082055784747E-6</v>
      </c>
      <c r="Q91" s="143">
        <v>6.1210524796831078E-5</v>
      </c>
      <c r="R91" s="143">
        <v>7.1795803521095089E-4</v>
      </c>
      <c r="S91" s="143">
        <v>5.8979696142927071E-2</v>
      </c>
      <c r="T91" s="143">
        <v>2.0653441484251831E-2</v>
      </c>
      <c r="U91" s="143" t="s">
        <v>457</v>
      </c>
      <c r="V91" s="143">
        <v>3.1238720208515851E-2</v>
      </c>
      <c r="W91" s="143">
        <v>7.1380566500000014E-4</v>
      </c>
      <c r="X91" s="143">
        <v>7.9232428815000002E-4</v>
      </c>
      <c r="Y91" s="143">
        <v>3.2121254925E-4</v>
      </c>
      <c r="Z91" s="143">
        <v>3.2121254925E-4</v>
      </c>
      <c r="AA91" s="143">
        <v>3.2121254925E-4</v>
      </c>
      <c r="AB91" s="143">
        <v>1.7559619359000002E-3</v>
      </c>
      <c r="AC91" s="143" t="s">
        <v>457</v>
      </c>
      <c r="AD91" s="143" t="s">
        <v>457</v>
      </c>
      <c r="AE91" s="149"/>
      <c r="AF91" s="145" t="s">
        <v>430</v>
      </c>
      <c r="AG91" s="145" t="s">
        <v>430</v>
      </c>
      <c r="AH91" s="145" t="s">
        <v>430</v>
      </c>
      <c r="AI91" s="145" t="s">
        <v>430</v>
      </c>
      <c r="AJ91" s="145" t="s">
        <v>430</v>
      </c>
      <c r="AK91" s="145">
        <v>7138.0566500000004</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10.180242401563589</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9.3357225284930578</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4.6595049602765774E-2</v>
      </c>
      <c r="F99" s="143">
        <v>8.5204872856737115</v>
      </c>
      <c r="G99" s="143" t="s">
        <v>430</v>
      </c>
      <c r="H99" s="143">
        <v>11.98499913740222</v>
      </c>
      <c r="I99" s="143">
        <v>0.17413578088435697</v>
      </c>
      <c r="J99" s="143">
        <v>0.2666998291329033</v>
      </c>
      <c r="K99" s="143">
        <v>0.5850132249143396</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1246.8</v>
      </c>
      <c r="AL99" s="146" t="s">
        <v>246</v>
      </c>
    </row>
    <row r="100" spans="1:38" s="2" customFormat="1" ht="26.25" customHeight="1" thickBot="1" x14ac:dyDescent="0.25">
      <c r="A100" s="70" t="s">
        <v>244</v>
      </c>
      <c r="B100" s="70" t="s">
        <v>247</v>
      </c>
      <c r="C100" s="71" t="s">
        <v>409</v>
      </c>
      <c r="D100" s="84"/>
      <c r="E100" s="143">
        <v>0.51407049194576193</v>
      </c>
      <c r="F100" s="143">
        <v>24.298610192357962</v>
      </c>
      <c r="G100" s="143" t="s">
        <v>430</v>
      </c>
      <c r="H100" s="143">
        <v>28.954659026220117</v>
      </c>
      <c r="I100" s="143">
        <v>0.28906845741450232</v>
      </c>
      <c r="J100" s="143">
        <v>0.43582403089324623</v>
      </c>
      <c r="K100" s="143">
        <v>0.9596319606781688</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5718.4000000000015</v>
      </c>
      <c r="AL100" s="146" t="s">
        <v>246</v>
      </c>
    </row>
    <row r="101" spans="1:38" s="2" customFormat="1" ht="26.25" customHeight="1" thickBot="1" x14ac:dyDescent="0.25">
      <c r="A101" s="70" t="s">
        <v>244</v>
      </c>
      <c r="B101" s="70" t="s">
        <v>248</v>
      </c>
      <c r="C101" s="71" t="s">
        <v>249</v>
      </c>
      <c r="D101" s="84"/>
      <c r="E101" s="143">
        <v>7.8059419274444111E-2</v>
      </c>
      <c r="F101" s="143">
        <v>0.63655612427102481</v>
      </c>
      <c r="G101" s="143" t="s">
        <v>430</v>
      </c>
      <c r="H101" s="143">
        <v>1.8098357627081787</v>
      </c>
      <c r="I101" s="143">
        <v>1.5464923955589044E-2</v>
      </c>
      <c r="J101" s="143">
        <v>4.6394771866767132E-2</v>
      </c>
      <c r="K101" s="143">
        <v>0.10825446768912332</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8559.0595000000012</v>
      </c>
      <c r="AL101" s="146" t="s">
        <v>246</v>
      </c>
    </row>
    <row r="102" spans="1:38" s="2" customFormat="1" ht="26.25" customHeight="1" thickBot="1" x14ac:dyDescent="0.25">
      <c r="A102" s="70" t="s">
        <v>244</v>
      </c>
      <c r="B102" s="70" t="s">
        <v>250</v>
      </c>
      <c r="C102" s="71" t="s">
        <v>387</v>
      </c>
      <c r="D102" s="84"/>
      <c r="E102" s="143">
        <v>2.2612000093714282E-3</v>
      </c>
      <c r="F102" s="143">
        <v>2.4285164810092046</v>
      </c>
      <c r="G102" s="143" t="s">
        <v>430</v>
      </c>
      <c r="H102" s="143">
        <v>4.6361287493481944</v>
      </c>
      <c r="I102" s="143">
        <v>7.9024999999999998E-3</v>
      </c>
      <c r="J102" s="143">
        <v>0.17761400000000002</v>
      </c>
      <c r="K102" s="143">
        <v>1.2026914999999998</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1514.35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2.3017076638957826E-3</v>
      </c>
      <c r="F104" s="143">
        <v>2.5574176090589701E-3</v>
      </c>
      <c r="G104" s="143" t="s">
        <v>430</v>
      </c>
      <c r="H104" s="143">
        <v>3.1499300915200312E-2</v>
      </c>
      <c r="I104" s="143">
        <v>3.4880804383561642E-5</v>
      </c>
      <c r="J104" s="143">
        <v>1.0464241315068493E-4</v>
      </c>
      <c r="K104" s="143">
        <v>2.4416563068493154E-4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16.100000000000001</v>
      </c>
      <c r="AL104" s="146" t="s">
        <v>246</v>
      </c>
    </row>
    <row r="105" spans="1:38" s="2" customFormat="1" ht="26.25" customHeight="1" thickBot="1" x14ac:dyDescent="0.25">
      <c r="A105" s="70" t="s">
        <v>244</v>
      </c>
      <c r="B105" s="70" t="s">
        <v>255</v>
      </c>
      <c r="C105" s="71" t="s">
        <v>256</v>
      </c>
      <c r="D105" s="84"/>
      <c r="E105" s="143">
        <v>2.4426198919627395E-2</v>
      </c>
      <c r="F105" s="143">
        <v>0.12351080330346817</v>
      </c>
      <c r="G105" s="143" t="s">
        <v>430</v>
      </c>
      <c r="H105" s="143">
        <v>0.57227473071207824</v>
      </c>
      <c r="I105" s="143">
        <v>4.6257534246575346E-3</v>
      </c>
      <c r="J105" s="143">
        <v>7.2690410958904106E-3</v>
      </c>
      <c r="K105" s="143">
        <v>1.5859726027397259E-2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67</v>
      </c>
      <c r="AL105" s="146" t="s">
        <v>246</v>
      </c>
    </row>
    <row r="106" spans="1:38" s="2" customFormat="1" ht="26.25" customHeight="1" thickBot="1" x14ac:dyDescent="0.25">
      <c r="A106" s="70" t="s">
        <v>244</v>
      </c>
      <c r="B106" s="70" t="s">
        <v>257</v>
      </c>
      <c r="C106" s="71" t="s">
        <v>258</v>
      </c>
      <c r="D106" s="84"/>
      <c r="E106" s="143">
        <v>1.9388502534575336E-3</v>
      </c>
      <c r="F106" s="143">
        <v>7.840826564516977E-3</v>
      </c>
      <c r="G106" s="143" t="s">
        <v>430</v>
      </c>
      <c r="H106" s="143">
        <v>4.5424792057878659E-2</v>
      </c>
      <c r="I106" s="143">
        <v>3.8465753424657536E-4</v>
      </c>
      <c r="J106" s="143">
        <v>6.1545205479452043E-4</v>
      </c>
      <c r="K106" s="143">
        <v>1.3078356164383561E-3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7.8</v>
      </c>
      <c r="AL106" s="146" t="s">
        <v>246</v>
      </c>
    </row>
    <row r="107" spans="1:38" s="2" customFormat="1" ht="26.25" customHeight="1" thickBot="1" x14ac:dyDescent="0.25">
      <c r="A107" s="70" t="s">
        <v>244</v>
      </c>
      <c r="B107" s="70" t="s">
        <v>259</v>
      </c>
      <c r="C107" s="71" t="s">
        <v>380</v>
      </c>
      <c r="D107" s="84"/>
      <c r="E107" s="143">
        <v>1.8678256378338001E-2</v>
      </c>
      <c r="F107" s="143">
        <v>0.28544999999999998</v>
      </c>
      <c r="G107" s="143" t="s">
        <v>430</v>
      </c>
      <c r="H107" s="143">
        <v>0.57632813030021413</v>
      </c>
      <c r="I107" s="143">
        <v>5.1900000000000002E-3</v>
      </c>
      <c r="J107" s="143">
        <v>6.9199999999999998E-2</v>
      </c>
      <c r="K107" s="143">
        <v>0.32869999999999999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1730</v>
      </c>
      <c r="AL107" s="146" t="s">
        <v>246</v>
      </c>
    </row>
    <row r="108" spans="1:38" s="2" customFormat="1" ht="26.25" customHeight="1" thickBot="1" x14ac:dyDescent="0.25">
      <c r="A108" s="70" t="s">
        <v>244</v>
      </c>
      <c r="B108" s="70" t="s">
        <v>260</v>
      </c>
      <c r="C108" s="71" t="s">
        <v>381</v>
      </c>
      <c r="D108" s="84"/>
      <c r="E108" s="143">
        <v>6.1026849591080734E-2</v>
      </c>
      <c r="F108" s="143">
        <v>1.1223947912727272</v>
      </c>
      <c r="G108" s="143" t="s">
        <v>430</v>
      </c>
      <c r="H108" s="143">
        <v>1.2604845189693994</v>
      </c>
      <c r="I108" s="143">
        <v>2.0785088727272725E-2</v>
      </c>
      <c r="J108" s="143">
        <v>0.20785088727272724</v>
      </c>
      <c r="K108" s="143">
        <v>0.41570177454545448</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10392.544363636363</v>
      </c>
      <c r="AL108" s="146" t="s">
        <v>246</v>
      </c>
    </row>
    <row r="109" spans="1:38" s="2" customFormat="1" ht="26.25" customHeight="1" thickBot="1" x14ac:dyDescent="0.25">
      <c r="A109" s="70" t="s">
        <v>244</v>
      </c>
      <c r="B109" s="70" t="s">
        <v>261</v>
      </c>
      <c r="C109" s="71" t="s">
        <v>382</v>
      </c>
      <c r="D109" s="84"/>
      <c r="E109" s="143">
        <v>3.563912062464001E-2</v>
      </c>
      <c r="F109" s="143">
        <v>0.75893298779999996</v>
      </c>
      <c r="G109" s="143" t="s">
        <v>430</v>
      </c>
      <c r="H109" s="143">
        <v>1.0253100856627202</v>
      </c>
      <c r="I109" s="143">
        <v>3.1040203999999998E-2</v>
      </c>
      <c r="J109" s="143">
        <v>0.170721122</v>
      </c>
      <c r="K109" s="143">
        <v>0.170721122</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1552.0101999999999</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1.0218454803243146E-2</v>
      </c>
      <c r="F111" s="143">
        <v>0.2541696</v>
      </c>
      <c r="G111" s="143" t="s">
        <v>430</v>
      </c>
      <c r="H111" s="143">
        <v>0.27323718297232014</v>
      </c>
      <c r="I111" s="143">
        <v>5.2240000000000001E-4</v>
      </c>
      <c r="J111" s="143">
        <v>1.0448E-3</v>
      </c>
      <c r="K111" s="143">
        <v>2.3508000000000001E-3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145.6</v>
      </c>
      <c r="AL111" s="146" t="s">
        <v>246</v>
      </c>
    </row>
    <row r="112" spans="1:38" s="2" customFormat="1" ht="26.25" customHeight="1" thickBot="1" x14ac:dyDescent="0.25">
      <c r="A112" s="70" t="s">
        <v>264</v>
      </c>
      <c r="B112" s="70" t="s">
        <v>265</v>
      </c>
      <c r="C112" s="71" t="s">
        <v>266</v>
      </c>
      <c r="D112" s="72"/>
      <c r="E112" s="143">
        <v>15.57522577504057</v>
      </c>
      <c r="F112" s="143" t="s">
        <v>430</v>
      </c>
      <c r="G112" s="143" t="s">
        <v>430</v>
      </c>
      <c r="H112" s="143">
        <v>13.855948472826938</v>
      </c>
      <c r="I112" s="143">
        <v>0.26344200000000001</v>
      </c>
      <c r="J112" s="143">
        <v>6.8494920000000006</v>
      </c>
      <c r="K112" s="143">
        <v>6.8494920000000006</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404811000</v>
      </c>
      <c r="AL112" s="146" t="s">
        <v>438</v>
      </c>
    </row>
    <row r="113" spans="1:38" s="2" customFormat="1" ht="26.25" customHeight="1" thickBot="1" x14ac:dyDescent="0.25">
      <c r="A113" s="70" t="s">
        <v>264</v>
      </c>
      <c r="B113" s="85" t="s">
        <v>267</v>
      </c>
      <c r="C113" s="86" t="s">
        <v>268</v>
      </c>
      <c r="D113" s="72"/>
      <c r="E113" s="143">
        <v>5.5173628362716016</v>
      </c>
      <c r="F113" s="143" t="s">
        <v>457</v>
      </c>
      <c r="G113" s="143" t="s">
        <v>430</v>
      </c>
      <c r="H113" s="143">
        <v>33.157688482748689</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143400114.9885819</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325009508.9159469</v>
      </c>
      <c r="AL115" s="146" t="s">
        <v>453</v>
      </c>
    </row>
    <row r="116" spans="1:38" s="2" customFormat="1" ht="26.25" customHeight="1" thickBot="1" x14ac:dyDescent="0.25">
      <c r="A116" s="70" t="s">
        <v>264</v>
      </c>
      <c r="B116" s="70" t="s">
        <v>272</v>
      </c>
      <c r="C116" s="76" t="s">
        <v>410</v>
      </c>
      <c r="D116" s="72"/>
      <c r="E116" s="143">
        <v>12.504839246959529</v>
      </c>
      <c r="F116" s="143" t="s">
        <v>457</v>
      </c>
      <c r="G116" s="143" t="s">
        <v>430</v>
      </c>
      <c r="H116" s="143">
        <v>14.303349187442922</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7.2814480000000003E-3</v>
      </c>
      <c r="J119" s="143">
        <v>5.8251584000000002E-2</v>
      </c>
      <c r="K119" s="143">
        <v>0.18203620000000001</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1820.3620000000001</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6.4400000000000004E-3</v>
      </c>
      <c r="J120" s="143">
        <v>4.0250000000000001E-2</v>
      </c>
      <c r="K120" s="143">
        <v>0.161</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1610</v>
      </c>
      <c r="AL120" s="146" t="s">
        <v>450</v>
      </c>
    </row>
    <row r="121" spans="1:38" s="2" customFormat="1" ht="26.25" customHeight="1" thickBot="1" x14ac:dyDescent="0.25">
      <c r="A121" s="70" t="s">
        <v>264</v>
      </c>
      <c r="B121" s="70" t="s">
        <v>280</v>
      </c>
      <c r="C121" s="76" t="s">
        <v>281</v>
      </c>
      <c r="D121" s="73"/>
      <c r="E121" s="143" t="s">
        <v>457</v>
      </c>
      <c r="F121" s="143">
        <v>0.59741047053115692</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7.2634198045719494</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0.98467856924657093</v>
      </c>
      <c r="G125" s="143" t="s">
        <v>430</v>
      </c>
      <c r="H125" s="143" t="s">
        <v>430</v>
      </c>
      <c r="I125" s="143">
        <v>6.6613594310539022E-5</v>
      </c>
      <c r="J125" s="143">
        <v>4.4207203496994085E-4</v>
      </c>
      <c r="K125" s="143">
        <v>9.3460891411453252E-4</v>
      </c>
      <c r="L125" s="143" t="s">
        <v>457</v>
      </c>
      <c r="M125" s="143" t="s">
        <v>430</v>
      </c>
      <c r="N125" s="143" t="s">
        <v>430</v>
      </c>
      <c r="O125" s="143" t="s">
        <v>430</v>
      </c>
      <c r="P125" s="143">
        <v>2.0423348629230724E-2</v>
      </c>
      <c r="Q125" s="143" t="s">
        <v>430</v>
      </c>
      <c r="R125" s="143" t="s">
        <v>430</v>
      </c>
      <c r="S125" s="143" t="s">
        <v>430</v>
      </c>
      <c r="T125" s="143" t="s">
        <v>430</v>
      </c>
      <c r="U125" s="143" t="s">
        <v>430</v>
      </c>
      <c r="V125" s="143" t="s">
        <v>430</v>
      </c>
      <c r="W125" s="143">
        <v>0.11863447237572464</v>
      </c>
      <c r="X125" s="143" t="s">
        <v>430</v>
      </c>
      <c r="Y125" s="143" t="s">
        <v>430</v>
      </c>
      <c r="Z125" s="143" t="s">
        <v>430</v>
      </c>
      <c r="AA125" s="143" t="s">
        <v>430</v>
      </c>
      <c r="AB125" s="143" t="s">
        <v>430</v>
      </c>
      <c r="AC125" s="143" t="s">
        <v>430</v>
      </c>
      <c r="AD125" s="143">
        <v>9.9339253888592105E-2</v>
      </c>
      <c r="AE125" s="149"/>
      <c r="AF125" s="145" t="s">
        <v>430</v>
      </c>
      <c r="AG125" s="145" t="s">
        <v>430</v>
      </c>
      <c r="AH125" s="145" t="s">
        <v>430</v>
      </c>
      <c r="AI125" s="145" t="s">
        <v>430</v>
      </c>
      <c r="AJ125" s="145" t="s">
        <v>430</v>
      </c>
      <c r="AK125" s="145">
        <v>1969.3597726692985</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3">
        <v>3.7917600000000004E-6</v>
      </c>
      <c r="M129" s="143">
        <v>1.8958800000000002E-3</v>
      </c>
      <c r="N129" s="143">
        <v>3.5209200000000003E-2</v>
      </c>
      <c r="O129" s="143">
        <v>2.7084000000000001E-3</v>
      </c>
      <c r="P129" s="143">
        <v>1.516704E-3</v>
      </c>
      <c r="Q129" s="143">
        <v>0.55819222243683508</v>
      </c>
      <c r="R129" s="143">
        <v>0.53916691582227394</v>
      </c>
      <c r="S129" s="143">
        <v>0.29747140183297871</v>
      </c>
      <c r="T129" s="143">
        <v>3.79176E-4</v>
      </c>
      <c r="U129" s="143" t="s">
        <v>445</v>
      </c>
      <c r="V129" s="143" t="s">
        <v>457</v>
      </c>
      <c r="W129" s="143">
        <v>3.434975656666666E-2</v>
      </c>
      <c r="X129" s="143">
        <v>1.2377260725563909E-5</v>
      </c>
      <c r="Y129" s="143">
        <v>5.3634796477443598E-5</v>
      </c>
      <c r="Z129" s="143">
        <v>5.3634796477443598E-5</v>
      </c>
      <c r="AA129" s="143" t="s">
        <v>457</v>
      </c>
      <c r="AB129" s="143">
        <v>1.1964685368045112E-4</v>
      </c>
      <c r="AC129" s="143">
        <v>4.1257535751879681E-2</v>
      </c>
      <c r="AD129" s="143">
        <v>7.9247783999999988E-2</v>
      </c>
      <c r="AE129" s="149"/>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1.0681616688396349E-5</v>
      </c>
      <c r="Y131" s="143">
        <v>4.8067275097783568E-5</v>
      </c>
      <c r="Z131" s="143">
        <v>4.8067275097783568E-5</v>
      </c>
      <c r="AA131" s="143" t="s">
        <v>457</v>
      </c>
      <c r="AB131" s="143">
        <v>1.0681616688396349E-4</v>
      </c>
      <c r="AC131" s="143">
        <v>7.6297262059973909E-3</v>
      </c>
      <c r="AD131" s="143">
        <v>1.1703999999999997E-2</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1.0777968479250002</v>
      </c>
      <c r="X135" s="143">
        <v>3.2154272629762503E-4</v>
      </c>
      <c r="Y135" s="143">
        <v>1.4550257446987501E-3</v>
      </c>
      <c r="Z135" s="143">
        <v>1.4550257446987501E-3</v>
      </c>
      <c r="AA135" s="143" t="s">
        <v>457</v>
      </c>
      <c r="AB135" s="143">
        <v>3.2315942156951253E-3</v>
      </c>
      <c r="AC135" s="143" t="s">
        <v>457</v>
      </c>
      <c r="AD135" s="143">
        <v>1.8322546414725003</v>
      </c>
      <c r="AE135" s="149"/>
      <c r="AF135" s="145" t="s">
        <v>430</v>
      </c>
      <c r="AG135" s="145" t="s">
        <v>430</v>
      </c>
      <c r="AH135" s="145" t="s">
        <v>430</v>
      </c>
      <c r="AI135" s="145" t="s">
        <v>430</v>
      </c>
      <c r="AJ135" s="145" t="s">
        <v>430</v>
      </c>
      <c r="AK135" s="145">
        <v>3.5926561597500002</v>
      </c>
      <c r="AL135" s="146" t="s">
        <v>454</v>
      </c>
    </row>
    <row r="136" spans="1:38" s="2" customFormat="1" ht="26.25" customHeight="1" thickBot="1" x14ac:dyDescent="0.25">
      <c r="A136" s="70" t="s">
        <v>289</v>
      </c>
      <c r="B136" s="70" t="s">
        <v>314</v>
      </c>
      <c r="C136" s="71" t="s">
        <v>315</v>
      </c>
      <c r="D136" s="72"/>
      <c r="E136" s="143" t="s">
        <v>430</v>
      </c>
      <c r="F136" s="143">
        <v>3.9347605169999999E-3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6.3060245322467807</v>
      </c>
      <c r="X139" s="143">
        <v>1.3565212836734147E-2</v>
      </c>
      <c r="Y139" s="143">
        <v>2.1060453874611935E-2</v>
      </c>
      <c r="Z139" s="143">
        <v>1.185469101652206E-2</v>
      </c>
      <c r="AA139" s="143">
        <v>8.4251666831267188E-4</v>
      </c>
      <c r="AB139" s="143">
        <v>4.7322874396180811E-2</v>
      </c>
      <c r="AC139" s="143" t="s">
        <v>457</v>
      </c>
      <c r="AD139" s="143">
        <v>15.144655394389506</v>
      </c>
      <c r="AE139" s="149"/>
      <c r="AF139" s="145" t="s">
        <v>430</v>
      </c>
      <c r="AG139" s="145" t="s">
        <v>430</v>
      </c>
      <c r="AH139" s="145" t="s">
        <v>430</v>
      </c>
      <c r="AI139" s="145" t="s">
        <v>430</v>
      </c>
      <c r="AJ139" s="145" t="s">
        <v>430</v>
      </c>
      <c r="AK139" s="145">
        <v>1.994</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171.25101844013886</v>
      </c>
      <c r="F141" s="20">
        <f t="shared" ref="F141:AI141" si="0">SUM(F14:F140)</f>
        <v>133.816433809899</v>
      </c>
      <c r="G141" s="20">
        <f t="shared" si="0"/>
        <v>177.14194270918927</v>
      </c>
      <c r="H141" s="20">
        <f t="shared" si="0"/>
        <v>113.14759649918432</v>
      </c>
      <c r="I141" s="20">
        <f t="shared" si="0"/>
        <v>25.029523138782803</v>
      </c>
      <c r="J141" s="20">
        <f t="shared" si="0"/>
        <v>39.784439784593687</v>
      </c>
      <c r="K141" s="20">
        <f t="shared" si="0"/>
        <v>73.45799660138151</v>
      </c>
      <c r="L141" s="20">
        <f t="shared" si="0"/>
        <v>3.8173109036886697</v>
      </c>
      <c r="M141" s="20">
        <f t="shared" si="0"/>
        <v>295.74419291550072</v>
      </c>
      <c r="N141" s="20">
        <f t="shared" si="0"/>
        <v>112.97776026317159</v>
      </c>
      <c r="O141" s="20">
        <f t="shared" si="0"/>
        <v>0.5382430532029282</v>
      </c>
      <c r="P141" s="20">
        <f t="shared" si="0"/>
        <v>0.67968208194893232</v>
      </c>
      <c r="Q141" s="20">
        <f t="shared" si="0"/>
        <v>1.6629129218734</v>
      </c>
      <c r="R141" s="20">
        <f>SUM(R14:R140)</f>
        <v>4.4166326213704634</v>
      </c>
      <c r="S141" s="20">
        <f t="shared" si="0"/>
        <v>11.534155245477105</v>
      </c>
      <c r="T141" s="20">
        <f t="shared" si="0"/>
        <v>28.222137743737893</v>
      </c>
      <c r="U141" s="20">
        <f t="shared" si="0"/>
        <v>6.8854499718863904</v>
      </c>
      <c r="V141" s="20">
        <f t="shared" si="0"/>
        <v>44.619152784816286</v>
      </c>
      <c r="W141" s="20">
        <f t="shared" si="0"/>
        <v>45.508488551451627</v>
      </c>
      <c r="X141" s="20">
        <f t="shared" si="0"/>
        <v>9.5730537588068163</v>
      </c>
      <c r="Y141" s="20">
        <f t="shared" si="0"/>
        <v>14.48144944042687</v>
      </c>
      <c r="Z141" s="20">
        <f t="shared" si="0"/>
        <v>5.4491995496261891</v>
      </c>
      <c r="AA141" s="20">
        <f t="shared" si="0"/>
        <v>4.6562853524856784</v>
      </c>
      <c r="AB141" s="20">
        <f t="shared" si="0"/>
        <v>34.159988101345562</v>
      </c>
      <c r="AC141" s="20">
        <f t="shared" si="0"/>
        <v>47.899591694819655</v>
      </c>
      <c r="AD141" s="20">
        <f t="shared" si="0"/>
        <v>33.697751967735549</v>
      </c>
      <c r="AE141" s="61"/>
      <c r="AF141" s="158">
        <f t="shared" si="0"/>
        <v>215406.30010105763</v>
      </c>
      <c r="AG141" s="158">
        <f t="shared" si="0"/>
        <v>125850.32733315209</v>
      </c>
      <c r="AH141" s="158">
        <f t="shared" si="0"/>
        <v>72852.255088955499</v>
      </c>
      <c r="AI141" s="158">
        <f t="shared" si="0"/>
        <v>1759.2052608798115</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37.813352253573612</v>
      </c>
      <c r="F143" s="12">
        <v>24.216978071565002</v>
      </c>
      <c r="G143" s="12">
        <v>2.8319805093595991</v>
      </c>
      <c r="H143" s="12">
        <v>0.29961477636472644</v>
      </c>
      <c r="I143" s="12">
        <v>0.84793771612255331</v>
      </c>
      <c r="J143" s="12">
        <v>0.84793771612255364</v>
      </c>
      <c r="K143" s="12">
        <v>0.84793771612255353</v>
      </c>
      <c r="L143" s="12">
        <v>0.46565291491747235</v>
      </c>
      <c r="M143" s="12">
        <v>208.7456638616915</v>
      </c>
      <c r="N143" s="12">
        <v>100.27175185528321</v>
      </c>
      <c r="O143" s="12">
        <v>2.049369122672659E-4</v>
      </c>
      <c r="P143" s="12">
        <v>9.6135158503108352E-3</v>
      </c>
      <c r="Q143" s="12">
        <v>3.1299544973437696E-4</v>
      </c>
      <c r="R143" s="12">
        <v>8.0039652657923222E-3</v>
      </c>
      <c r="S143" s="12">
        <v>5.6340654100399826E-3</v>
      </c>
      <c r="T143" s="12">
        <v>2.2729232710713859E-3</v>
      </c>
      <c r="U143" s="12">
        <v>2.1611707493422218E-4</v>
      </c>
      <c r="V143" s="12">
        <v>3.5994722244155349E-2</v>
      </c>
      <c r="W143" s="12">
        <v>0.84246580000000004</v>
      </c>
      <c r="X143" s="12">
        <v>1.5750008074699999E-2</v>
      </c>
      <c r="Y143" s="12">
        <v>2.2387888249399999E-2</v>
      </c>
      <c r="Z143" s="12">
        <v>1.20741618746E-2</v>
      </c>
      <c r="AA143" s="12">
        <v>2.3102767783100001E-2</v>
      </c>
      <c r="AB143" s="12">
        <v>7.3314825981800003E-2</v>
      </c>
      <c r="AC143" s="12">
        <v>6.4455760000000002E-4</v>
      </c>
      <c r="AD143" s="12">
        <v>1.4383049999999999E-4</v>
      </c>
      <c r="AE143" s="63"/>
      <c r="AF143" s="155">
        <v>53440.181796348246</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4.0281349462055882</v>
      </c>
      <c r="F144" s="12">
        <v>0.79662189069962219</v>
      </c>
      <c r="G144" s="12">
        <v>0.86469177154825805</v>
      </c>
      <c r="H144" s="12">
        <v>4.5418749338801117E-3</v>
      </c>
      <c r="I144" s="12">
        <v>0.93194134909739379</v>
      </c>
      <c r="J144" s="12">
        <v>0.93194134909739379</v>
      </c>
      <c r="K144" s="12">
        <v>0.93194134909739379</v>
      </c>
      <c r="L144" s="12">
        <v>0.51620005200557162</v>
      </c>
      <c r="M144" s="12">
        <v>7.9820637453074372</v>
      </c>
      <c r="N144" s="12">
        <v>1.915823847048568</v>
      </c>
      <c r="O144" s="12">
        <v>1.4047706422477834E-5</v>
      </c>
      <c r="P144" s="12">
        <v>1.2576955037737496E-3</v>
      </c>
      <c r="Q144" s="12">
        <v>2.624452182888446E-5</v>
      </c>
      <c r="R144" s="12">
        <v>1.8754132803695078E-3</v>
      </c>
      <c r="S144" s="12">
        <v>1.2627254762214424E-3</v>
      </c>
      <c r="T144" s="12">
        <v>8.3954190930979417E-5</v>
      </c>
      <c r="U144" s="12">
        <v>2.4393630812813265E-5</v>
      </c>
      <c r="V144" s="12">
        <v>4.3353268158242506E-3</v>
      </c>
      <c r="W144" s="12">
        <v>0.18595640000000002</v>
      </c>
      <c r="X144" s="12">
        <v>5.2059027258999999E-3</v>
      </c>
      <c r="Y144" s="12">
        <v>5.9047574416000006E-3</v>
      </c>
      <c r="Z144" s="12">
        <v>4.5519983354000001E-3</v>
      </c>
      <c r="AA144" s="12">
        <v>4.9689837673000002E-3</v>
      </c>
      <c r="AB144" s="12">
        <v>2.0631642270200003E-2</v>
      </c>
      <c r="AC144" s="12">
        <v>2.7298199999999999E-5</v>
      </c>
      <c r="AD144" s="12">
        <v>1.5851399999999999E-5</v>
      </c>
      <c r="AE144" s="63"/>
      <c r="AF144" s="155">
        <v>9791.1246333128711</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16.547135268524325</v>
      </c>
      <c r="F145" s="12">
        <v>1.3017243647964942</v>
      </c>
      <c r="G145" s="12">
        <v>1.5224024793846216</v>
      </c>
      <c r="H145" s="12">
        <v>6.5448985820833437E-3</v>
      </c>
      <c r="I145" s="12">
        <v>0.59922658761628755</v>
      </c>
      <c r="J145" s="12">
        <v>0.59922658761628744</v>
      </c>
      <c r="K145" s="12">
        <v>0.59922658761628744</v>
      </c>
      <c r="L145" s="12">
        <v>0.30871117198402137</v>
      </c>
      <c r="M145" s="12">
        <v>3.9712233812373672</v>
      </c>
      <c r="N145" s="12">
        <v>0.10486997730542186</v>
      </c>
      <c r="O145" s="12">
        <v>1.9207021590798859E-5</v>
      </c>
      <c r="P145" s="12">
        <v>2.0233021030181724E-3</v>
      </c>
      <c r="Q145" s="12">
        <v>3.8312905696745664E-5</v>
      </c>
      <c r="R145" s="12">
        <v>3.2371785871317883E-3</v>
      </c>
      <c r="S145" s="12">
        <v>2.1710923016231443E-3</v>
      </c>
      <c r="T145" s="12">
        <v>7.834514863597619E-5</v>
      </c>
      <c r="U145" s="12">
        <v>3.8211768211893618E-5</v>
      </c>
      <c r="V145" s="12">
        <v>6.8750841535952902E-3</v>
      </c>
      <c r="W145" s="12">
        <v>0.14231969999999999</v>
      </c>
      <c r="X145" s="12">
        <v>2.0331384126999999E-3</v>
      </c>
      <c r="Y145" s="12">
        <v>1.2311782609E-2</v>
      </c>
      <c r="Z145" s="12">
        <v>1.3757569924700001E-2</v>
      </c>
      <c r="AA145" s="12">
        <v>3.1626597526000001E-3</v>
      </c>
      <c r="AB145" s="12">
        <v>3.1265150699000002E-2</v>
      </c>
      <c r="AC145" s="12">
        <v>3.6313299999999997E-5</v>
      </c>
      <c r="AD145" s="12">
        <v>2.5004999999999999E-5</v>
      </c>
      <c r="AE145" s="63"/>
      <c r="AF145" s="155">
        <v>16506.353275298268</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2.3427852154009301E-2</v>
      </c>
      <c r="F146" s="12">
        <v>0.16562650916390831</v>
      </c>
      <c r="G146" s="12">
        <v>4.8561246596120064E-3</v>
      </c>
      <c r="H146" s="12">
        <v>1.3736866221117529E-4</v>
      </c>
      <c r="I146" s="12">
        <v>3.3280168039514983E-3</v>
      </c>
      <c r="J146" s="12">
        <v>3.3280168039514983E-3</v>
      </c>
      <c r="K146" s="12">
        <v>3.3280168039514987E-3</v>
      </c>
      <c r="L146" s="12">
        <v>4.271372716498637E-4</v>
      </c>
      <c r="M146" s="12">
        <v>1.3719947913958763</v>
      </c>
      <c r="N146" s="12">
        <v>0.25131108352519671</v>
      </c>
      <c r="O146" s="12">
        <v>4.3223671953396147E-5</v>
      </c>
      <c r="P146" s="12">
        <v>2.1124142269312226E-5</v>
      </c>
      <c r="Q146" s="12">
        <v>7.2841869894180074E-7</v>
      </c>
      <c r="R146" s="12">
        <v>1.9524651683539864E-4</v>
      </c>
      <c r="S146" s="12">
        <v>7.3026390614543864E-3</v>
      </c>
      <c r="T146" s="12">
        <v>3.0446978832660216E-4</v>
      </c>
      <c r="U146" s="12">
        <v>4.303622432406529E-5</v>
      </c>
      <c r="V146" s="12">
        <v>4.2995721931211456E-3</v>
      </c>
      <c r="W146" s="12">
        <v>2.0127000000000001E-3</v>
      </c>
      <c r="X146" s="12">
        <v>3.0668629499999997E-5</v>
      </c>
      <c r="Y146" s="12">
        <v>5.6225820800000001E-5</v>
      </c>
      <c r="Z146" s="12">
        <v>1.9167893400000001E-5</v>
      </c>
      <c r="AA146" s="12">
        <v>6.5809767500000002E-5</v>
      </c>
      <c r="AB146" s="12">
        <v>1.718721112E-4</v>
      </c>
      <c r="AC146" s="12">
        <v>2.0126E-6</v>
      </c>
      <c r="AD146" s="12">
        <v>2.0126E-6</v>
      </c>
      <c r="AE146" s="63"/>
      <c r="AF146" s="155">
        <v>109.19698701203545</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5.603216148423896</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0.27116825288364466</v>
      </c>
      <c r="J148" s="12">
        <v>0.5043153889776214</v>
      </c>
      <c r="K148" s="12">
        <v>0.66803316061608009</v>
      </c>
      <c r="L148" s="12">
        <v>0.11964473906633995</v>
      </c>
      <c r="M148" s="12" t="s">
        <v>430</v>
      </c>
      <c r="N148" s="12">
        <v>0.67421053576302603</v>
      </c>
      <c r="O148" s="12">
        <v>3.1603725143590803E-3</v>
      </c>
      <c r="P148" s="12">
        <v>2.1569696871179003E-6</v>
      </c>
      <c r="Q148" s="12">
        <v>2.1569696871178992E-12</v>
      </c>
      <c r="R148" s="12">
        <v>0.24942742681175803</v>
      </c>
      <c r="S148" s="12">
        <v>5.4579845488776035</v>
      </c>
      <c r="T148" s="12">
        <v>3.9702538789237567E-2</v>
      </c>
      <c r="U148" s="12">
        <v>5.4480646134782698E-3</v>
      </c>
      <c r="V148" s="12">
        <v>2.1569696871178996</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27961.144756928621</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0.15151232956600583</v>
      </c>
      <c r="J149" s="12">
        <v>0.2782913921772906</v>
      </c>
      <c r="K149" s="12">
        <v>0.55658278435458119</v>
      </c>
      <c r="L149" s="12">
        <v>3.3549428778428043E-2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27961.144756928621</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173.12968095013085</v>
      </c>
      <c r="F152" s="14">
        <f t="shared" ref="F152:AD152" si="1">F141 + F151 + IF(AND(OR($B$4="AT",$B$4="BE",$B$4="CH",$B$4="GB",$B$4="IE",$B$4="LT",$B$4="LU",$B$4="NL"),SUM(F143:F149)&gt;0),SUM(F143:F149)-SUM(F27:F33),0)</f>
        <v>134.35697100204391</v>
      </c>
      <c r="G152" s="14">
        <f t="shared" si="1"/>
        <v>177.37139022387851</v>
      </c>
      <c r="H152" s="14">
        <f t="shared" si="1"/>
        <v>113.15274843844516</v>
      </c>
      <c r="I152" s="14">
        <f t="shared" si="1"/>
        <v>25.191765247002564</v>
      </c>
      <c r="J152" s="14">
        <f t="shared" si="1"/>
        <v>39.960294101478347</v>
      </c>
      <c r="K152" s="14">
        <f t="shared" si="1"/>
        <v>73.650224871130945</v>
      </c>
      <c r="L152" s="14">
        <f t="shared" si="1"/>
        <v>3.9037764537447499</v>
      </c>
      <c r="M152" s="14">
        <f t="shared" si="1"/>
        <v>299.21666806727933</v>
      </c>
      <c r="N152" s="14">
        <f t="shared" si="1"/>
        <v>114.39907626165767</v>
      </c>
      <c r="O152" s="14">
        <f t="shared" si="1"/>
        <v>0.53836822658679895</v>
      </c>
      <c r="P152" s="14">
        <f t="shared" si="1"/>
        <v>0.68006981362112773</v>
      </c>
      <c r="Q152" s="14">
        <f t="shared" si="1"/>
        <v>1.6629220281747981</v>
      </c>
      <c r="R152" s="14">
        <f t="shared" si="1"/>
        <v>4.4268078908919053</v>
      </c>
      <c r="S152" s="14">
        <f t="shared" si="1"/>
        <v>11.746168719862414</v>
      </c>
      <c r="T152" s="14">
        <f t="shared" si="1"/>
        <v>28.223702364783751</v>
      </c>
      <c r="U152" s="14">
        <f t="shared" si="1"/>
        <v>6.8856559572389804</v>
      </c>
      <c r="V152" s="14">
        <f t="shared" si="1"/>
        <v>44.699148626951654</v>
      </c>
      <c r="W152" s="14">
        <f t="shared" si="1"/>
        <v>45.553445951451629</v>
      </c>
      <c r="X152" s="14">
        <f t="shared" si="1"/>
        <v>9.5740968730400162</v>
      </c>
      <c r="Y152" s="14">
        <f t="shared" si="1"/>
        <v>14.48330921281307</v>
      </c>
      <c r="Z152" s="14">
        <f t="shared" si="1"/>
        <v>5.4508378387567893</v>
      </c>
      <c r="AA152" s="14">
        <f t="shared" si="1"/>
        <v>4.6574526205200781</v>
      </c>
      <c r="AB152" s="14">
        <f t="shared" si="1"/>
        <v>34.165696545129961</v>
      </c>
      <c r="AC152" s="14">
        <f t="shared" si="1"/>
        <v>47.899607782719656</v>
      </c>
      <c r="AD152" s="14">
        <f t="shared" si="1"/>
        <v>33.697757649635548</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173.12968095013085</v>
      </c>
      <c r="F154" s="14">
        <f>F141 + F153 - IF(OR($B$6=2005,$B$6&gt;=2020),SUM(F99:F122),0) + IF(AND(OR($B$4="AT",$B$4="BE",$B$4="CH",$B$4="GB",$B$4="IE",$B$4="LT",$B$4="LU",$B$4="NL"),SUM(F143:F149)&gt;0),SUM(F143:F149)-SUM(F27:F33),0)</f>
        <v>134.35697100204391</v>
      </c>
      <c r="G154" s="14">
        <f>G141 + G153 + IF(AND(OR($B$4="AT",$B$4="BE",$B$4="CH",$B$4="GB",$B$4="IE",$B$4="LT",$B$4="LU",$B$4="NL"),SUM(G143:G149)&gt;0),SUM(G143:G149)-SUM(G27:G33),0)</f>
        <v>177.37139022387851</v>
      </c>
      <c r="H154" s="14">
        <f t="shared" ref="H154:AD154" si="2">H141 + H153 + IF(AND(OR($B$4="AT",$B$4="BE",$B$4="CH",$B$4="GB",$B$4="IE",$B$4="LT",$B$4="LU",$B$4="NL"),SUM(H143:H149)&gt;0),SUM(H143:H149)-SUM(H27:H33),0)</f>
        <v>113.15274843844516</v>
      </c>
      <c r="I154" s="14">
        <f t="shared" si="2"/>
        <v>25.191765247002564</v>
      </c>
      <c r="J154" s="14">
        <f t="shared" si="2"/>
        <v>39.960294101478347</v>
      </c>
      <c r="K154" s="14">
        <f t="shared" si="2"/>
        <v>73.650224871130945</v>
      </c>
      <c r="L154" s="14">
        <f t="shared" si="2"/>
        <v>3.9037764537447499</v>
      </c>
      <c r="M154" s="14">
        <f t="shared" si="2"/>
        <v>299.21666806727933</v>
      </c>
      <c r="N154" s="14">
        <f t="shared" si="2"/>
        <v>114.39907626165767</v>
      </c>
      <c r="O154" s="14">
        <f t="shared" si="2"/>
        <v>0.53836822658679895</v>
      </c>
      <c r="P154" s="14">
        <f t="shared" si="2"/>
        <v>0.68006981362112773</v>
      </c>
      <c r="Q154" s="14">
        <f t="shared" si="2"/>
        <v>1.6629220281747981</v>
      </c>
      <c r="R154" s="14">
        <f t="shared" si="2"/>
        <v>4.4268078908919053</v>
      </c>
      <c r="S154" s="14">
        <f t="shared" si="2"/>
        <v>11.746168719862414</v>
      </c>
      <c r="T154" s="14">
        <f t="shared" si="2"/>
        <v>28.223702364783751</v>
      </c>
      <c r="U154" s="14">
        <f t="shared" si="2"/>
        <v>6.8856559572389804</v>
      </c>
      <c r="V154" s="14">
        <f t="shared" si="2"/>
        <v>44.699148626951654</v>
      </c>
      <c r="W154" s="14">
        <f t="shared" si="2"/>
        <v>45.553445951451629</v>
      </c>
      <c r="X154" s="14">
        <f t="shared" si="2"/>
        <v>9.5740968730400162</v>
      </c>
      <c r="Y154" s="14">
        <f t="shared" si="2"/>
        <v>14.48330921281307</v>
      </c>
      <c r="Z154" s="14">
        <f t="shared" si="2"/>
        <v>5.4508378387567893</v>
      </c>
      <c r="AA154" s="14">
        <f t="shared" si="2"/>
        <v>4.6574526205200781</v>
      </c>
      <c r="AB154" s="14">
        <f t="shared" si="2"/>
        <v>34.165696545129961</v>
      </c>
      <c r="AC154" s="14">
        <f t="shared" si="2"/>
        <v>47.899607782719656</v>
      </c>
      <c r="AD154" s="14">
        <f t="shared" si="2"/>
        <v>33.697757649635548</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4.2951570820527465</v>
      </c>
      <c r="F157" s="150">
        <v>0.14334928622759818</v>
      </c>
      <c r="G157" s="150">
        <v>0.26567795497977298</v>
      </c>
      <c r="H157" s="150" t="s">
        <v>457</v>
      </c>
      <c r="I157" s="150">
        <v>5.2516505344499406E-2</v>
      </c>
      <c r="J157" s="150">
        <v>5.2516505344499406E-2</v>
      </c>
      <c r="K157" s="150">
        <v>5.2516505344499406E-2</v>
      </c>
      <c r="L157" s="150">
        <v>2.5207922565359711E-2</v>
      </c>
      <c r="M157" s="150">
        <v>1.1567919626573357</v>
      </c>
      <c r="N157" s="150">
        <v>1.1158364336177724E-3</v>
      </c>
      <c r="O157" s="150">
        <v>8.3687732521332925E-5</v>
      </c>
      <c r="P157" s="150">
        <v>1.6737546504266584E-3</v>
      </c>
      <c r="Q157" s="150">
        <v>4.1843866260666461E-4</v>
      </c>
      <c r="R157" s="150">
        <v>2.7895910840444313E-3</v>
      </c>
      <c r="S157" s="150">
        <v>3.0685501924488743E-3</v>
      </c>
      <c r="T157" s="150">
        <v>1.1158364336177724E-4</v>
      </c>
      <c r="U157" s="150">
        <v>1.5342750962244371E-3</v>
      </c>
      <c r="V157" s="150">
        <v>0.40449070718644248</v>
      </c>
      <c r="W157" s="150" t="s">
        <v>457</v>
      </c>
      <c r="X157" s="150" t="s">
        <v>457</v>
      </c>
      <c r="Y157" s="150" t="s">
        <v>457</v>
      </c>
      <c r="Z157" s="150" t="s">
        <v>457</v>
      </c>
      <c r="AA157" s="150" t="s">
        <v>457</v>
      </c>
      <c r="AB157" s="150" t="s">
        <v>457</v>
      </c>
      <c r="AC157" s="150" t="s">
        <v>457</v>
      </c>
      <c r="AD157" s="150" t="s">
        <v>457</v>
      </c>
      <c r="AE157" s="151"/>
      <c r="AF157" s="152">
        <v>13947.955420222155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0.12754611306730484</v>
      </c>
      <c r="F158" s="150">
        <v>3.1477019500255792E-3</v>
      </c>
      <c r="G158" s="150">
        <v>6.3470338904232761E-3</v>
      </c>
      <c r="H158" s="150" t="s">
        <v>457</v>
      </c>
      <c r="I158" s="150">
        <v>6.818127920263544E-4</v>
      </c>
      <c r="J158" s="150">
        <v>6.818127920263544E-4</v>
      </c>
      <c r="K158" s="150">
        <v>6.818127920263544E-4</v>
      </c>
      <c r="L158" s="150">
        <v>3.2727014017265013E-4</v>
      </c>
      <c r="M158" s="150">
        <v>4.4302402682230332E-2</v>
      </c>
      <c r="N158" s="150">
        <v>2.6673658873181339E-5</v>
      </c>
      <c r="O158" s="150">
        <v>2.0005244154886003E-6</v>
      </c>
      <c r="P158" s="150">
        <v>4.0010488309772003E-5</v>
      </c>
      <c r="Q158" s="150">
        <v>1.0002622077443001E-5</v>
      </c>
      <c r="R158" s="150">
        <v>6.6684147182953353E-5</v>
      </c>
      <c r="S158" s="150">
        <v>7.3352561901248687E-5</v>
      </c>
      <c r="T158" s="150">
        <v>2.6673658873181342E-6</v>
      </c>
      <c r="U158" s="150">
        <v>3.6676280950624343E-5</v>
      </c>
      <c r="V158" s="150">
        <v>9.669201341528235E-3</v>
      </c>
      <c r="W158" s="150" t="s">
        <v>457</v>
      </c>
      <c r="X158" s="150" t="s">
        <v>457</v>
      </c>
      <c r="Y158" s="150" t="s">
        <v>457</v>
      </c>
      <c r="Z158" s="150" t="s">
        <v>457</v>
      </c>
      <c r="AA158" s="150" t="s">
        <v>457</v>
      </c>
      <c r="AB158" s="150" t="s">
        <v>457</v>
      </c>
      <c r="AC158" s="150" t="s">
        <v>457</v>
      </c>
      <c r="AD158" s="150" t="s">
        <v>457</v>
      </c>
      <c r="AE158" s="151"/>
      <c r="AF158" s="154">
        <v>333.42073591476674</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3.0775000000000001</v>
      </c>
      <c r="F159" s="150">
        <v>0.10719999999999999</v>
      </c>
      <c r="G159" s="150">
        <v>1.2272415862230719</v>
      </c>
      <c r="H159" s="150" t="s">
        <v>457</v>
      </c>
      <c r="I159" s="150">
        <v>0.1386</v>
      </c>
      <c r="J159" s="150">
        <v>0.1525</v>
      </c>
      <c r="K159" s="150">
        <v>0.1525</v>
      </c>
      <c r="L159" s="150">
        <v>2.3715E-2</v>
      </c>
      <c r="M159" s="150">
        <v>0.28860000000000002</v>
      </c>
      <c r="N159" s="150">
        <v>6.6279839393939468E-3</v>
      </c>
      <c r="O159" s="150">
        <v>1.065377623111111E-2</v>
      </c>
      <c r="P159" s="150">
        <v>8.4783920000000004E-4</v>
      </c>
      <c r="Q159" s="150">
        <v>6.6279839393939468E-3</v>
      </c>
      <c r="R159" s="150">
        <v>1.179931341414142E-2</v>
      </c>
      <c r="S159" s="150">
        <v>1.9521443717171717E-2</v>
      </c>
      <c r="T159" s="150">
        <v>0.68132500420202113</v>
      </c>
      <c r="U159" s="150">
        <v>1.2281823800000001E-2</v>
      </c>
      <c r="V159" s="150">
        <v>2.9365027555555635E-2</v>
      </c>
      <c r="W159" s="150">
        <v>1.187E-2</v>
      </c>
      <c r="X159" s="150" t="s">
        <v>457</v>
      </c>
      <c r="Y159" s="150" t="s">
        <v>457</v>
      </c>
      <c r="Z159" s="150" t="s">
        <v>457</v>
      </c>
      <c r="AA159" s="150" t="s">
        <v>457</v>
      </c>
      <c r="AB159" s="150" t="s">
        <v>457</v>
      </c>
      <c r="AC159" s="150" t="s">
        <v>457</v>
      </c>
      <c r="AD159" s="150">
        <v>1.1838718019765401E-2</v>
      </c>
      <c r="AE159" s="151"/>
      <c r="AF159" s="154">
        <v>1647.5727888000001</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0.35271309813511542</v>
      </c>
      <c r="X163" s="25">
        <v>2.5395343065728309</v>
      </c>
      <c r="Y163" s="25">
        <v>1.6577515612350424</v>
      </c>
      <c r="Z163" s="25">
        <v>0.81124012571076554</v>
      </c>
      <c r="AA163" s="25">
        <v>0.95232536496481157</v>
      </c>
      <c r="AB163" s="25">
        <v>5.9608513584834499</v>
      </c>
      <c r="AC163" s="25" t="s">
        <v>457</v>
      </c>
      <c r="AD163" s="25">
        <v>0.10228679845918345</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836D8-0665-4F43-9812-A43FB32E01A0}">
  <dimension ref="A1:AL170"/>
  <sheetViews>
    <sheetView zoomScale="80" zoomScaleNormal="80" workbookViewId="0">
      <pane xSplit="4" ySplit="13" topLeftCell="M131"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1995</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41.390999999999998</v>
      </c>
      <c r="F14" s="143">
        <v>0.25174610894696026</v>
      </c>
      <c r="G14" s="143">
        <v>91.625</v>
      </c>
      <c r="H14" s="143" t="s">
        <v>457</v>
      </c>
      <c r="I14" s="143">
        <v>0.93132743692170394</v>
      </c>
      <c r="J14" s="143">
        <v>1.3381738577147388</v>
      </c>
      <c r="K14" s="143">
        <v>1.7250716173109231</v>
      </c>
      <c r="L14" s="143">
        <v>3.6184742254983783E-2</v>
      </c>
      <c r="M14" s="143">
        <v>21.969146846259601</v>
      </c>
      <c r="N14" s="143">
        <v>0.74804271912145159</v>
      </c>
      <c r="O14" s="143">
        <v>0.10903020772668409</v>
      </c>
      <c r="P14" s="143">
        <v>0.13462358920433048</v>
      </c>
      <c r="Q14" s="143">
        <v>0.723613596044972</v>
      </c>
      <c r="R14" s="143">
        <v>0.45376161580561009</v>
      </c>
      <c r="S14" s="143">
        <v>0.80923597341857167</v>
      </c>
      <c r="T14" s="143">
        <v>6.8799901080921835</v>
      </c>
      <c r="U14" s="143">
        <v>2.0416051046825259</v>
      </c>
      <c r="V14" s="143">
        <v>3.8636440939112151</v>
      </c>
      <c r="W14" s="143">
        <v>0.71100656213178681</v>
      </c>
      <c r="X14" s="143">
        <v>8.2512038003026492E-5</v>
      </c>
      <c r="Y14" s="143">
        <v>3.2364783518641369E-3</v>
      </c>
      <c r="Z14" s="143">
        <v>2.5691568946740401E-3</v>
      </c>
      <c r="AA14" s="143">
        <v>3.0764015042855387E-4</v>
      </c>
      <c r="AB14" s="143">
        <v>6.1957874349697567E-3</v>
      </c>
      <c r="AC14" s="143">
        <v>0.55888172039670603</v>
      </c>
      <c r="AD14" s="143">
        <v>2.7527010109091487E-4</v>
      </c>
      <c r="AE14" s="149"/>
      <c r="AF14" s="145">
        <v>25968.400912800003</v>
      </c>
      <c r="AG14" s="145">
        <v>86285.002156606075</v>
      </c>
      <c r="AH14" s="145">
        <v>43073.947319451843</v>
      </c>
      <c r="AI14" s="145" t="s">
        <v>445</v>
      </c>
      <c r="AJ14" s="145" t="s">
        <v>445</v>
      </c>
      <c r="AK14" s="145" t="s">
        <v>430</v>
      </c>
      <c r="AL14" s="146" t="s">
        <v>50</v>
      </c>
    </row>
    <row r="15" spans="1:38" s="1" customFormat="1" ht="26.25" customHeight="1" thickBot="1" x14ac:dyDescent="0.25">
      <c r="A15" s="70" t="s">
        <v>54</v>
      </c>
      <c r="B15" s="70" t="s">
        <v>55</v>
      </c>
      <c r="C15" s="71" t="s">
        <v>56</v>
      </c>
      <c r="D15" s="72"/>
      <c r="E15" s="143">
        <v>0.518672590672419</v>
      </c>
      <c r="F15" s="143">
        <v>7.1441394811200005E-3</v>
      </c>
      <c r="G15" s="143">
        <v>0.50705439398893037</v>
      </c>
      <c r="H15" s="143" t="s">
        <v>457</v>
      </c>
      <c r="I15" s="143">
        <v>5.9496324955343998E-3</v>
      </c>
      <c r="J15" s="143">
        <v>8.8433505026640023E-3</v>
      </c>
      <c r="K15" s="143">
        <v>1.1466415201896002E-2</v>
      </c>
      <c r="L15" s="143">
        <v>6.24380097568032E-4</v>
      </c>
      <c r="M15" s="143">
        <v>3.4385161796640008E-2</v>
      </c>
      <c r="N15" s="143">
        <v>6.4685127097223998E-3</v>
      </c>
      <c r="O15" s="143">
        <v>2.2749245713332002E-3</v>
      </c>
      <c r="P15" s="143">
        <v>5.8162220897040008E-4</v>
      </c>
      <c r="Q15" s="143">
        <v>2.7213974498952001E-3</v>
      </c>
      <c r="R15" s="143">
        <v>7.2307862262063361E-3</v>
      </c>
      <c r="S15" s="143">
        <v>7.4763922226262353E-3</v>
      </c>
      <c r="T15" s="143">
        <v>0.11319598753118194</v>
      </c>
      <c r="U15" s="143">
        <v>2.9388747820723203E-3</v>
      </c>
      <c r="V15" s="143">
        <v>9.1832765174978404E-2</v>
      </c>
      <c r="W15" s="143">
        <v>1.2118232052000001E-3</v>
      </c>
      <c r="X15" s="143">
        <v>1.5568058201976003E-6</v>
      </c>
      <c r="Y15" s="143">
        <v>4.4869114987200002E-6</v>
      </c>
      <c r="Z15" s="143">
        <v>3.3828025911623997E-6</v>
      </c>
      <c r="AA15" s="143">
        <v>5.5794814012584004E-6</v>
      </c>
      <c r="AB15" s="143">
        <v>1.5006001311338401E-5</v>
      </c>
      <c r="AC15" s="143" t="s">
        <v>430</v>
      </c>
      <c r="AD15" s="143">
        <v>1.3999973789795568E-2</v>
      </c>
      <c r="AE15" s="149"/>
      <c r="AF15" s="145">
        <v>2943.3873887999998</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0.11626260874207664</v>
      </c>
      <c r="F16" s="143">
        <v>4.6724688E-4</v>
      </c>
      <c r="G16" s="143">
        <v>9.6007720892050188E-2</v>
      </c>
      <c r="H16" s="143" t="s">
        <v>457</v>
      </c>
      <c r="I16" s="143">
        <v>3.2123222999999992E-2</v>
      </c>
      <c r="J16" s="143">
        <v>4.6140629399999994E-2</v>
      </c>
      <c r="K16" s="143">
        <v>4.7892805199999999E-2</v>
      </c>
      <c r="L16" s="143" t="s">
        <v>429</v>
      </c>
      <c r="M16" s="143">
        <v>0.12292196928403418</v>
      </c>
      <c r="N16" s="143">
        <v>1.6353640799999999E-2</v>
      </c>
      <c r="O16" s="143">
        <v>9.3449376E-4</v>
      </c>
      <c r="P16" s="143">
        <v>1.7521757999999998E-2</v>
      </c>
      <c r="Q16" s="143">
        <v>6.4246445999999987E-3</v>
      </c>
      <c r="R16" s="143">
        <v>3.3291340199999996E-3</v>
      </c>
      <c r="S16" s="143">
        <v>1.4601464999999999E-2</v>
      </c>
      <c r="T16" s="143">
        <v>3.0371047199999994E-3</v>
      </c>
      <c r="U16" s="143">
        <v>1.6937699399999996E-3</v>
      </c>
      <c r="V16" s="143">
        <v>2.6866695599999997E-2</v>
      </c>
      <c r="W16" s="143">
        <v>1.5185523599999999E-2</v>
      </c>
      <c r="X16" s="143">
        <v>1.6937699399999997E-7</v>
      </c>
      <c r="Y16" s="143">
        <v>1.7521757999999999E-9</v>
      </c>
      <c r="Z16" s="143">
        <v>5.8405859999999991E-10</v>
      </c>
      <c r="AA16" s="143">
        <v>5.8405859999999991E-10</v>
      </c>
      <c r="AB16" s="143">
        <v>1.7229728699999995E-7</v>
      </c>
      <c r="AC16" s="143" t="s">
        <v>429</v>
      </c>
      <c r="AD16" s="143" t="s">
        <v>429</v>
      </c>
      <c r="AE16" s="149"/>
      <c r="AF16" s="145" t="s">
        <v>429</v>
      </c>
      <c r="AG16" s="145">
        <v>584.05859999999996</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4.0054065759717612E-3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2.6600870185071392</v>
      </c>
      <c r="F18" s="143">
        <v>0.17713695632112511</v>
      </c>
      <c r="G18" s="143">
        <v>19.689673859393295</v>
      </c>
      <c r="H18" s="143" t="s">
        <v>445</v>
      </c>
      <c r="I18" s="143">
        <v>0.24853390622054983</v>
      </c>
      <c r="J18" s="143">
        <v>0.32356905576510409</v>
      </c>
      <c r="K18" s="143">
        <v>0.4136112352185693</v>
      </c>
      <c r="L18" s="143">
        <v>0.13870167286727725</v>
      </c>
      <c r="M18" s="143">
        <v>0.63440872069245524</v>
      </c>
      <c r="N18" s="143">
        <v>0.24004955392992591</v>
      </c>
      <c r="O18" s="143">
        <v>4.50094692319262E-3</v>
      </c>
      <c r="P18" s="143">
        <v>1.9510891311241211E-3</v>
      </c>
      <c r="Q18" s="143">
        <v>1.5003196009486654E-2</v>
      </c>
      <c r="R18" s="143">
        <v>0.19204018069412909</v>
      </c>
      <c r="S18" s="143">
        <v>0.10802302653617867</v>
      </c>
      <c r="T18" s="143">
        <v>3.9008001445393679</v>
      </c>
      <c r="U18" s="143">
        <v>1.5007425602529178E-3</v>
      </c>
      <c r="V18" s="143">
        <v>0.12013924340607292</v>
      </c>
      <c r="W18" s="143">
        <v>2.1228680268117323E-2</v>
      </c>
      <c r="X18" s="143">
        <v>2.8816363836281257E-2</v>
      </c>
      <c r="Y18" s="143">
        <v>0.22632589353243629</v>
      </c>
      <c r="Z18" s="143">
        <v>2.5974878220545249E-2</v>
      </c>
      <c r="AA18" s="143">
        <v>2.2965055377392227E-2</v>
      </c>
      <c r="AB18" s="143">
        <v>0.30408219096665501</v>
      </c>
      <c r="AC18" s="143" t="s">
        <v>445</v>
      </c>
      <c r="AD18" s="143" t="s">
        <v>445</v>
      </c>
      <c r="AE18" s="149"/>
      <c r="AF18" s="145">
        <v>15427.872977453393</v>
      </c>
      <c r="AG18" s="145" t="s">
        <v>445</v>
      </c>
      <c r="AH18" s="145">
        <v>755.96811545818582</v>
      </c>
      <c r="AI18" s="145" t="s">
        <v>445</v>
      </c>
      <c r="AJ18" s="145" t="s">
        <v>445</v>
      </c>
      <c r="AK18" s="145" t="s">
        <v>430</v>
      </c>
      <c r="AL18" s="146" t="s">
        <v>50</v>
      </c>
    </row>
    <row r="19" spans="1:38" s="2" customFormat="1" ht="26.25" customHeight="1" thickBot="1" x14ac:dyDescent="0.25">
      <c r="A19" s="70" t="s">
        <v>54</v>
      </c>
      <c r="B19" s="70" t="s">
        <v>63</v>
      </c>
      <c r="C19" s="71" t="s">
        <v>64</v>
      </c>
      <c r="D19" s="72"/>
      <c r="E19" s="143">
        <v>0.47458507029213987</v>
      </c>
      <c r="F19" s="143">
        <v>9.5997764232118282E-2</v>
      </c>
      <c r="G19" s="143">
        <v>2.4267002312529309</v>
      </c>
      <c r="H19" s="143" t="s">
        <v>445</v>
      </c>
      <c r="I19" s="143">
        <v>4.274219622453667E-2</v>
      </c>
      <c r="J19" s="143">
        <v>5.4958933607685577E-2</v>
      </c>
      <c r="K19" s="143">
        <v>6.961901846746428E-2</v>
      </c>
      <c r="L19" s="143">
        <v>2.2673609198465023E-2</v>
      </c>
      <c r="M19" s="143">
        <v>0.18796713360905193</v>
      </c>
      <c r="N19" s="143">
        <v>3.9127786025386295E-2</v>
      </c>
      <c r="O19" s="143">
        <v>7.358045847506413E-4</v>
      </c>
      <c r="P19" s="143">
        <v>1.9245398046865889E-3</v>
      </c>
      <c r="Q19" s="143">
        <v>2.7544965612637858E-3</v>
      </c>
      <c r="R19" s="143">
        <v>3.1315297081863668E-2</v>
      </c>
      <c r="S19" s="143">
        <v>1.7600191707934931E-2</v>
      </c>
      <c r="T19" s="143">
        <v>0.63531079330474638</v>
      </c>
      <c r="U19" s="143">
        <v>4.2480121675069962E-4</v>
      </c>
      <c r="V19" s="143">
        <v>2.181816813086649E-2</v>
      </c>
      <c r="W19" s="143">
        <v>5.038661707378508E-3</v>
      </c>
      <c r="X19" s="143">
        <v>6.8826336149614038E-3</v>
      </c>
      <c r="Y19" s="143">
        <v>4.5673535603832832E-2</v>
      </c>
      <c r="Z19" s="143">
        <v>7.5763306412446538E-3</v>
      </c>
      <c r="AA19" s="143">
        <v>7.0254313289918975E-3</v>
      </c>
      <c r="AB19" s="143">
        <v>6.7157931189030781E-2</v>
      </c>
      <c r="AC19" s="143" t="s">
        <v>445</v>
      </c>
      <c r="AD19" s="143" t="s">
        <v>445</v>
      </c>
      <c r="AE19" s="149"/>
      <c r="AF19" s="145">
        <v>2628.7563730803358</v>
      </c>
      <c r="AG19" s="145" t="s">
        <v>445</v>
      </c>
      <c r="AH19" s="145">
        <v>2926.081949889468</v>
      </c>
      <c r="AI19" s="145" t="s">
        <v>445</v>
      </c>
      <c r="AJ19" s="145" t="s">
        <v>445</v>
      </c>
      <c r="AK19" s="145" t="s">
        <v>430</v>
      </c>
      <c r="AL19" s="146" t="s">
        <v>50</v>
      </c>
    </row>
    <row r="20" spans="1:38" s="2" customFormat="1" ht="26.25" customHeight="1" thickBot="1" x14ac:dyDescent="0.25">
      <c r="A20" s="70" t="s">
        <v>54</v>
      </c>
      <c r="B20" s="70" t="s">
        <v>65</v>
      </c>
      <c r="C20" s="71" t="s">
        <v>66</v>
      </c>
      <c r="D20" s="72"/>
      <c r="E20" s="143">
        <v>8.4268282801929328E-2</v>
      </c>
      <c r="F20" s="143">
        <v>1.7357873692559901E-2</v>
      </c>
      <c r="G20" s="143">
        <v>0.1556905102797897</v>
      </c>
      <c r="H20" s="143" t="s">
        <v>445</v>
      </c>
      <c r="I20" s="143">
        <v>7.3605583890263846E-3</v>
      </c>
      <c r="J20" s="143">
        <v>9.4557117582409408E-3</v>
      </c>
      <c r="K20" s="143">
        <v>1.1969895801298411E-2</v>
      </c>
      <c r="L20" s="143">
        <v>3.8897055171332345E-3</v>
      </c>
      <c r="M20" s="143">
        <v>3.3363811374142231E-2</v>
      </c>
      <c r="N20" s="143">
        <v>6.710788313508121E-3</v>
      </c>
      <c r="O20" s="143">
        <v>1.2622445477281761E-4</v>
      </c>
      <c r="P20" s="143">
        <v>3.5105463935084018E-4</v>
      </c>
      <c r="Q20" s="143">
        <v>4.7628096494782779E-4</v>
      </c>
      <c r="R20" s="143">
        <v>5.3710351630329037E-3</v>
      </c>
      <c r="S20" s="143">
        <v>3.0185093592376895E-3</v>
      </c>
      <c r="T20" s="143">
        <v>0.10895541773700056</v>
      </c>
      <c r="U20" s="143">
        <v>7.5108236225142691E-5</v>
      </c>
      <c r="V20" s="143">
        <v>3.7701725158091805E-3</v>
      </c>
      <c r="W20" s="143">
        <v>8.843444571256415E-4</v>
      </c>
      <c r="X20" s="143">
        <v>1.20836037625693E-3</v>
      </c>
      <c r="Y20" s="143">
        <v>7.9457185496862471E-3</v>
      </c>
      <c r="Z20" s="143">
        <v>1.3421053476870305E-3</v>
      </c>
      <c r="AA20" s="143">
        <v>1.2468491546974649E-3</v>
      </c>
      <c r="AB20" s="143">
        <v>1.1743033428327672E-2</v>
      </c>
      <c r="AC20" s="143" t="s">
        <v>445</v>
      </c>
      <c r="AD20" s="143" t="s">
        <v>445</v>
      </c>
      <c r="AE20" s="149"/>
      <c r="AF20" s="145">
        <v>419.69300917858146</v>
      </c>
      <c r="AG20" s="145" t="s">
        <v>445</v>
      </c>
      <c r="AH20" s="145">
        <v>571.84057571349467</v>
      </c>
      <c r="AI20" s="145" t="s">
        <v>445</v>
      </c>
      <c r="AJ20" s="145" t="s">
        <v>445</v>
      </c>
      <c r="AK20" s="145" t="s">
        <v>430</v>
      </c>
      <c r="AL20" s="146" t="s">
        <v>50</v>
      </c>
    </row>
    <row r="21" spans="1:38" s="2" customFormat="1" ht="26.25" customHeight="1" thickBot="1" x14ac:dyDescent="0.25">
      <c r="A21" s="70" t="s">
        <v>54</v>
      </c>
      <c r="B21" s="70" t="s">
        <v>67</v>
      </c>
      <c r="C21" s="71" t="s">
        <v>68</v>
      </c>
      <c r="D21" s="72"/>
      <c r="E21" s="143">
        <v>1.5862980361132299</v>
      </c>
      <c r="F21" s="143">
        <v>0.33137682032001103</v>
      </c>
      <c r="G21" s="143">
        <v>10.478977045255286</v>
      </c>
      <c r="H21" s="143" t="s">
        <v>445</v>
      </c>
      <c r="I21" s="143">
        <v>0.25752393111614874</v>
      </c>
      <c r="J21" s="143">
        <v>0.31194179965419</v>
      </c>
      <c r="K21" s="143">
        <v>0.37371401363859119</v>
      </c>
      <c r="L21" s="143">
        <v>9.1745798178671609E-2</v>
      </c>
      <c r="M21" s="143">
        <v>1.4308209650659622</v>
      </c>
      <c r="N21" s="143">
        <v>0.27191606210463642</v>
      </c>
      <c r="O21" s="143">
        <v>4.4414250080589031E-3</v>
      </c>
      <c r="P21" s="143">
        <v>1.1939325540094114E-2</v>
      </c>
      <c r="Q21" s="143">
        <v>1.3608489331889869E-2</v>
      </c>
      <c r="R21" s="143">
        <v>0.13053814120037777</v>
      </c>
      <c r="S21" s="143">
        <v>8.2595953356148416E-2</v>
      </c>
      <c r="T21" s="143">
        <v>2.4072391350749203</v>
      </c>
      <c r="U21" s="143">
        <v>2.9882964649150566E-3</v>
      </c>
      <c r="V21" s="143">
        <v>0.26441977882654771</v>
      </c>
      <c r="W21" s="143">
        <v>0.20497638299122073</v>
      </c>
      <c r="X21" s="143">
        <v>6.4668432427481395E-2</v>
      </c>
      <c r="Y21" s="143">
        <v>0.21264921620939153</v>
      </c>
      <c r="Z21" s="143">
        <v>4.5169817535809911E-2</v>
      </c>
      <c r="AA21" s="143">
        <v>3.8361644840618249E-2</v>
      </c>
      <c r="AB21" s="143">
        <v>0.36084911101330108</v>
      </c>
      <c r="AC21" s="143">
        <v>5.7582145315102052E-4</v>
      </c>
      <c r="AD21" s="143">
        <v>0.15788652747689275</v>
      </c>
      <c r="AE21" s="149"/>
      <c r="AF21" s="145">
        <v>9772.3994601777285</v>
      </c>
      <c r="AG21" s="145">
        <v>928.74427927583963</v>
      </c>
      <c r="AH21" s="145">
        <v>6256.2166434817946</v>
      </c>
      <c r="AI21" s="145" t="s">
        <v>445</v>
      </c>
      <c r="AJ21" s="145" t="s">
        <v>445</v>
      </c>
      <c r="AK21" s="145" t="s">
        <v>430</v>
      </c>
      <c r="AL21" s="146" t="s">
        <v>50</v>
      </c>
    </row>
    <row r="22" spans="1:38" s="2" customFormat="1" ht="26.25" customHeight="1" thickBot="1" x14ac:dyDescent="0.25">
      <c r="A22" s="70" t="s">
        <v>54</v>
      </c>
      <c r="B22" s="74" t="s">
        <v>69</v>
      </c>
      <c r="C22" s="71" t="s">
        <v>70</v>
      </c>
      <c r="D22" s="72"/>
      <c r="E22" s="143">
        <v>1.6688050140420947</v>
      </c>
      <c r="F22" s="143">
        <v>0.2384501371799716</v>
      </c>
      <c r="G22" s="143">
        <v>1.7656060981083017</v>
      </c>
      <c r="H22" s="143" t="s">
        <v>445</v>
      </c>
      <c r="I22" s="143">
        <v>0.24392540255562323</v>
      </c>
      <c r="J22" s="143">
        <v>0.27357056397570739</v>
      </c>
      <c r="K22" s="143">
        <v>0.30213441152343251</v>
      </c>
      <c r="L22" s="143">
        <v>3.691838446705175E-2</v>
      </c>
      <c r="M22" s="143">
        <v>1.8830786577622025</v>
      </c>
      <c r="N22" s="143">
        <v>0.28896363305021783</v>
      </c>
      <c r="O22" s="143">
        <v>4.1050925103735952E-3</v>
      </c>
      <c r="P22" s="143">
        <v>1.5974750462964787E-2</v>
      </c>
      <c r="Q22" s="143">
        <v>1.0198723292879571E-2</v>
      </c>
      <c r="R22" s="143">
        <v>5.8319393768528266E-2</v>
      </c>
      <c r="S22" s="143">
        <v>5.1070039082152081E-2</v>
      </c>
      <c r="T22" s="143">
        <v>0.70217912205664645</v>
      </c>
      <c r="U22" s="143">
        <v>3.7039448234876793E-3</v>
      </c>
      <c r="V22" s="143">
        <v>0.39137313088735032</v>
      </c>
      <c r="W22" s="143">
        <v>1.0144314443670904E-2</v>
      </c>
      <c r="X22" s="143">
        <v>4.9921283889146168E-3</v>
      </c>
      <c r="Y22" s="143">
        <v>3.3161593139662611E-2</v>
      </c>
      <c r="Z22" s="143">
        <v>5.4588434525944312E-3</v>
      </c>
      <c r="AA22" s="143">
        <v>5.0076263545694262E-3</v>
      </c>
      <c r="AB22" s="143">
        <v>4.8620191335741081E-2</v>
      </c>
      <c r="AC22" s="143">
        <v>7.3653962071683577E-3</v>
      </c>
      <c r="AD22" s="143">
        <v>0.16492082811703063</v>
      </c>
      <c r="AE22" s="149"/>
      <c r="AF22" s="145">
        <v>2852.0952364443824</v>
      </c>
      <c r="AG22" s="145">
        <v>1844.8279358883899</v>
      </c>
      <c r="AH22" s="145">
        <v>1866.9422620561841</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0.13545242070292723</v>
      </c>
      <c r="X23" s="143">
        <v>4.1674753656626776E-2</v>
      </c>
      <c r="Y23" s="143">
        <v>0.17194898824876162</v>
      </c>
      <c r="Z23" s="143">
        <v>3.1716974532234619E-2</v>
      </c>
      <c r="AA23" s="143">
        <v>2.7515805200511698E-2</v>
      </c>
      <c r="AB23" s="143">
        <v>0.27285652163813473</v>
      </c>
      <c r="AC23" s="143">
        <v>2.4334305609174998E-3</v>
      </c>
      <c r="AD23" s="143">
        <v>6.4303822533443758E-2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1.5534855845110476</v>
      </c>
      <c r="F24" s="143">
        <v>0.40507112801319906</v>
      </c>
      <c r="G24" s="143">
        <v>5.6638757304284084</v>
      </c>
      <c r="H24" s="143">
        <v>9.181635317855999E-2</v>
      </c>
      <c r="I24" s="143">
        <v>0.3211309390102749</v>
      </c>
      <c r="J24" s="143">
        <v>0.36993860688475955</v>
      </c>
      <c r="K24" s="143">
        <v>0.43020006728501597</v>
      </c>
      <c r="L24" s="143">
        <v>0.10906061628110872</v>
      </c>
      <c r="M24" s="143">
        <v>1.7166326145428794</v>
      </c>
      <c r="N24" s="143">
        <v>0.25226017256427868</v>
      </c>
      <c r="O24" s="143">
        <v>3.5468019247170877E-2</v>
      </c>
      <c r="P24" s="143">
        <v>8.291840792897201E-3</v>
      </c>
      <c r="Q24" s="143">
        <v>1.0961870345603329E-2</v>
      </c>
      <c r="R24" s="143">
        <v>0.16988585493746888</v>
      </c>
      <c r="S24" s="143">
        <v>8.2063138088341286E-2</v>
      </c>
      <c r="T24" s="143">
        <v>2.19625776483077</v>
      </c>
      <c r="U24" s="143">
        <v>3.092354813653179E-3</v>
      </c>
      <c r="V24" s="143">
        <v>1.4175713534953283</v>
      </c>
      <c r="W24" s="143" t="s">
        <v>429</v>
      </c>
      <c r="X24" s="143" t="s">
        <v>429</v>
      </c>
      <c r="Y24" s="143" t="s">
        <v>429</v>
      </c>
      <c r="Z24" s="143" t="s">
        <v>429</v>
      </c>
      <c r="AA24" s="143" t="s">
        <v>429</v>
      </c>
      <c r="AB24" s="143" t="s">
        <v>429</v>
      </c>
      <c r="AC24" s="143" t="s">
        <v>430</v>
      </c>
      <c r="AD24" s="143" t="s">
        <v>430</v>
      </c>
      <c r="AE24" s="149"/>
      <c r="AF24" s="145">
        <v>9787.9841770659623</v>
      </c>
      <c r="AG24" s="145">
        <v>378.0184814443877</v>
      </c>
      <c r="AH24" s="145">
        <v>4359.2507623742986</v>
      </c>
      <c r="AI24" s="145">
        <v>439.81182048439587</v>
      </c>
      <c r="AJ24" s="145" t="s">
        <v>445</v>
      </c>
      <c r="AK24" s="145" t="s">
        <v>430</v>
      </c>
      <c r="AL24" s="146" t="s">
        <v>50</v>
      </c>
    </row>
    <row r="25" spans="1:38" s="2" customFormat="1" ht="26.25" customHeight="1" thickBot="1" x14ac:dyDescent="0.25">
      <c r="A25" s="70" t="s">
        <v>74</v>
      </c>
      <c r="B25" s="74" t="s">
        <v>75</v>
      </c>
      <c r="C25" s="76" t="s">
        <v>76</v>
      </c>
      <c r="D25" s="72"/>
      <c r="E25" s="143">
        <v>0.78886279747915122</v>
      </c>
      <c r="F25" s="143">
        <v>9.6145745610019609E-2</v>
      </c>
      <c r="G25" s="143">
        <v>5.1875344717025894E-2</v>
      </c>
      <c r="H25" s="143" t="s">
        <v>457</v>
      </c>
      <c r="I25" s="143">
        <v>6.5804080781904917E-3</v>
      </c>
      <c r="J25" s="143">
        <v>6.5804080781904917E-3</v>
      </c>
      <c r="K25" s="143">
        <v>6.5804080781904917E-3</v>
      </c>
      <c r="L25" s="143">
        <v>3.1585958775314361E-3</v>
      </c>
      <c r="M25" s="143">
        <v>0.70300557770975647</v>
      </c>
      <c r="N25" s="143">
        <v>2.178742628583454E-4</v>
      </c>
      <c r="O25" s="143">
        <v>1.6340569714375905E-5</v>
      </c>
      <c r="P25" s="143">
        <v>3.2681139428751804E-4</v>
      </c>
      <c r="Q25" s="143">
        <v>8.170284857187951E-5</v>
      </c>
      <c r="R25" s="143">
        <v>5.4468565714586349E-4</v>
      </c>
      <c r="S25" s="143">
        <v>5.9915422286044989E-4</v>
      </c>
      <c r="T25" s="143">
        <v>2.178742628583454E-5</v>
      </c>
      <c r="U25" s="143">
        <v>2.9957711143022495E-4</v>
      </c>
      <c r="V25" s="143">
        <v>7.8979420286150209E-2</v>
      </c>
      <c r="W25" s="143" t="s">
        <v>457</v>
      </c>
      <c r="X25" s="143" t="s">
        <v>457</v>
      </c>
      <c r="Y25" s="143" t="s">
        <v>457</v>
      </c>
      <c r="Z25" s="143" t="s">
        <v>457</v>
      </c>
      <c r="AA25" s="143" t="s">
        <v>457</v>
      </c>
      <c r="AB25" s="143" t="s">
        <v>457</v>
      </c>
      <c r="AC25" s="143" t="s">
        <v>430</v>
      </c>
      <c r="AD25" s="143" t="s">
        <v>430</v>
      </c>
      <c r="AE25" s="149"/>
      <c r="AF25" s="145">
        <v>2723.4282857293174</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7.541717713697943E-2</v>
      </c>
      <c r="F26" s="143">
        <v>5.576066018150797E-3</v>
      </c>
      <c r="G26" s="143">
        <v>4.6380140772071766E-3</v>
      </c>
      <c r="H26" s="143" t="s">
        <v>457</v>
      </c>
      <c r="I26" s="143">
        <v>4.1422587858859099E-4</v>
      </c>
      <c r="J26" s="143">
        <v>4.1422587858859099E-4</v>
      </c>
      <c r="K26" s="143">
        <v>4.1422587858859099E-4</v>
      </c>
      <c r="L26" s="143">
        <v>1.988284217225237E-4</v>
      </c>
      <c r="M26" s="143">
        <v>5.208093152582232E-2</v>
      </c>
      <c r="N26" s="143">
        <v>6.0424573459668313E-2</v>
      </c>
      <c r="O26" s="143">
        <v>3.19174535581366E-6</v>
      </c>
      <c r="P26" s="143">
        <v>3.6763359946461878E-5</v>
      </c>
      <c r="Q26" s="143">
        <v>7.5691418734079233E-6</v>
      </c>
      <c r="R26" s="143">
        <v>5.4180040162342134E-5</v>
      </c>
      <c r="S26" s="143">
        <v>5.7496323423859363E-5</v>
      </c>
      <c r="T26" s="143">
        <v>3.9385283989465157E-6</v>
      </c>
      <c r="U26" s="143">
        <v>2.6975105108156094E-5</v>
      </c>
      <c r="V26" s="143">
        <v>7.0945563895773445E-3</v>
      </c>
      <c r="W26" s="143" t="s">
        <v>457</v>
      </c>
      <c r="X26" s="143" t="s">
        <v>457</v>
      </c>
      <c r="Y26" s="143" t="s">
        <v>457</v>
      </c>
      <c r="Z26" s="143" t="s">
        <v>457</v>
      </c>
      <c r="AA26" s="143" t="s">
        <v>457</v>
      </c>
      <c r="AB26" s="143" t="s">
        <v>457</v>
      </c>
      <c r="AC26" s="143" t="s">
        <v>430</v>
      </c>
      <c r="AD26" s="143" t="s">
        <v>430</v>
      </c>
      <c r="AE26" s="149"/>
      <c r="AF26" s="145">
        <v>243.65567250982386</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36.816688106971725</v>
      </c>
      <c r="F27" s="143">
        <v>23.866881554291702</v>
      </c>
      <c r="G27" s="143">
        <v>2.8600963058311857</v>
      </c>
      <c r="H27" s="143">
        <v>0.403465379429647</v>
      </c>
      <c r="I27" s="143">
        <v>0.75915573353643928</v>
      </c>
      <c r="J27" s="143">
        <v>0.75915573353643973</v>
      </c>
      <c r="K27" s="143">
        <v>0.75915573353643939</v>
      </c>
      <c r="L27" s="143">
        <v>0.41982546039447488</v>
      </c>
      <c r="M27" s="143">
        <v>204.20728160364544</v>
      </c>
      <c r="N27" s="143">
        <v>85.187144536520719</v>
      </c>
      <c r="O27" s="143">
        <v>2.1260799561774758E-4</v>
      </c>
      <c r="P27" s="143">
        <v>9.9038195501342588E-3</v>
      </c>
      <c r="Q27" s="143">
        <v>3.2415496735271914E-4</v>
      </c>
      <c r="R27" s="143">
        <v>8.1494556394881741E-3</v>
      </c>
      <c r="S27" s="143">
        <v>5.7431441298752385E-3</v>
      </c>
      <c r="T27" s="143">
        <v>2.3663473407126274E-3</v>
      </c>
      <c r="U27" s="143">
        <v>2.2309394346994345E-4</v>
      </c>
      <c r="V27" s="143">
        <v>3.7125079108106543E-2</v>
      </c>
      <c r="W27" s="143">
        <v>0.8525571999999999</v>
      </c>
      <c r="X27" s="143">
        <v>1.54458077405E-2</v>
      </c>
      <c r="Y27" s="143">
        <v>2.1830592263799999E-2</v>
      </c>
      <c r="Z27" s="143">
        <v>1.18530992042E-2</v>
      </c>
      <c r="AA27" s="143">
        <v>2.2582823167699998E-2</v>
      </c>
      <c r="AB27" s="143">
        <v>7.1712322376199997E-2</v>
      </c>
      <c r="AC27" s="143">
        <v>6.8593409999999995E-4</v>
      </c>
      <c r="AD27" s="143">
        <v>1.473491E-4</v>
      </c>
      <c r="AE27" s="149"/>
      <c r="AF27" s="145">
        <v>54667.464290238378</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3.9543306818405735</v>
      </c>
      <c r="F28" s="143">
        <v>0.72978157008507683</v>
      </c>
      <c r="G28" s="143">
        <v>0.88807578582443047</v>
      </c>
      <c r="H28" s="143">
        <v>5.4741223231634948E-3</v>
      </c>
      <c r="I28" s="143">
        <v>0.89863528345902211</v>
      </c>
      <c r="J28" s="143">
        <v>0.89863528345902222</v>
      </c>
      <c r="K28" s="143">
        <v>0.89863528345902222</v>
      </c>
      <c r="L28" s="143">
        <v>0.50208778751455874</v>
      </c>
      <c r="M28" s="143">
        <v>6.9421997106863484</v>
      </c>
      <c r="N28" s="143">
        <v>1.3532217983826715</v>
      </c>
      <c r="O28" s="143">
        <v>1.3910148625358989E-5</v>
      </c>
      <c r="P28" s="143">
        <v>1.2738185183913666E-3</v>
      </c>
      <c r="Q28" s="143">
        <v>2.6215039363544493E-5</v>
      </c>
      <c r="R28" s="143">
        <v>1.9200688315639716E-3</v>
      </c>
      <c r="S28" s="143">
        <v>1.2919947499381759E-3</v>
      </c>
      <c r="T28" s="143">
        <v>7.971946280903834E-5</v>
      </c>
      <c r="U28" s="143">
        <v>2.4609781476370998E-5</v>
      </c>
      <c r="V28" s="143">
        <v>4.3816029291315738E-3</v>
      </c>
      <c r="W28" s="143">
        <v>0.19151980000000002</v>
      </c>
      <c r="X28" s="143">
        <v>5.3748018733000003E-3</v>
      </c>
      <c r="Y28" s="143">
        <v>6.0784072851000001E-3</v>
      </c>
      <c r="Z28" s="143">
        <v>4.7057767634000004E-3</v>
      </c>
      <c r="AA28" s="143">
        <v>5.1009392496999999E-3</v>
      </c>
      <c r="AB28" s="143">
        <v>2.1259925171500001E-2</v>
      </c>
      <c r="AC28" s="143">
        <v>4.3554999999999999E-5</v>
      </c>
      <c r="AD28" s="143">
        <v>1.7295900000000002E-5</v>
      </c>
      <c r="AE28" s="149"/>
      <c r="AF28" s="145">
        <v>9988.7677224641702</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14.745304047900657</v>
      </c>
      <c r="F29" s="143">
        <v>1.1349629992177761</v>
      </c>
      <c r="G29" s="143">
        <v>1.3792402020671475</v>
      </c>
      <c r="H29" s="143">
        <v>6.0024482188628511E-3</v>
      </c>
      <c r="I29" s="143">
        <v>0.52994762801368889</v>
      </c>
      <c r="J29" s="143">
        <v>0.52994762801368889</v>
      </c>
      <c r="K29" s="143">
        <v>0.52994762801368911</v>
      </c>
      <c r="L29" s="143">
        <v>0.27676189386334382</v>
      </c>
      <c r="M29" s="143">
        <v>3.496593950676079</v>
      </c>
      <c r="N29" s="143">
        <v>8.9315702481450002E-2</v>
      </c>
      <c r="O29" s="143">
        <v>1.742557345231513E-5</v>
      </c>
      <c r="P29" s="143">
        <v>1.8338914340542756E-3</v>
      </c>
      <c r="Q29" s="143">
        <v>3.4745392089501241E-5</v>
      </c>
      <c r="R29" s="143">
        <v>2.9330534031028329E-3</v>
      </c>
      <c r="S29" s="143">
        <v>1.9671622423953141E-3</v>
      </c>
      <c r="T29" s="143">
        <v>7.1288616036195863E-5</v>
      </c>
      <c r="U29" s="143">
        <v>3.4639637274372221E-5</v>
      </c>
      <c r="V29" s="143">
        <v>6.2319620649331281E-3</v>
      </c>
      <c r="W29" s="143">
        <v>0.13054170000000001</v>
      </c>
      <c r="X29" s="143">
        <v>1.8648813644999999E-3</v>
      </c>
      <c r="Y29" s="143">
        <v>1.12928927077E-2</v>
      </c>
      <c r="Z29" s="143">
        <v>1.2619030566999999E-2</v>
      </c>
      <c r="AA29" s="143">
        <v>2.9009265670000002E-3</v>
      </c>
      <c r="AB29" s="143">
        <v>2.8677731206199999E-2</v>
      </c>
      <c r="AC29" s="143">
        <v>4.14479E-5</v>
      </c>
      <c r="AD29" s="143">
        <v>2.3201300000000001E-5</v>
      </c>
      <c r="AE29" s="149"/>
      <c r="AF29" s="145">
        <v>14946.767450640724</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2.3219188550661716E-2</v>
      </c>
      <c r="F30" s="143">
        <v>0.14780355518531499</v>
      </c>
      <c r="G30" s="143">
        <v>4.8127944857742156E-3</v>
      </c>
      <c r="H30" s="143">
        <v>1.3614181779649301E-4</v>
      </c>
      <c r="I30" s="143">
        <v>3.2985319953700684E-3</v>
      </c>
      <c r="J30" s="143">
        <v>3.2985319953700689E-3</v>
      </c>
      <c r="K30" s="143">
        <v>3.2985319953700697E-3</v>
      </c>
      <c r="L30" s="143">
        <v>4.2334939172288005E-4</v>
      </c>
      <c r="M30" s="143">
        <v>1.3597546793996971</v>
      </c>
      <c r="N30" s="143">
        <v>0.20284196729404896</v>
      </c>
      <c r="O30" s="143">
        <v>4.2830399587400889E-5</v>
      </c>
      <c r="P30" s="143">
        <v>2.0935656013117833E-5</v>
      </c>
      <c r="Q30" s="143">
        <v>7.2191917286613238E-7</v>
      </c>
      <c r="R30" s="143">
        <v>1.9347238742523499E-4</v>
      </c>
      <c r="S30" s="143">
        <v>7.2361830568922602E-3</v>
      </c>
      <c r="T30" s="143">
        <v>3.0169994199791245E-4</v>
      </c>
      <c r="U30" s="143">
        <v>4.2644657832406055E-5</v>
      </c>
      <c r="V30" s="143">
        <v>4.2604580139491179E-3</v>
      </c>
      <c r="W30" s="143">
        <v>1.9945000000000002E-3</v>
      </c>
      <c r="X30" s="143">
        <v>3.0394665700000001E-5</v>
      </c>
      <c r="Y30" s="143">
        <v>5.5723553699999996E-5</v>
      </c>
      <c r="Z30" s="143">
        <v>1.8996666000000001E-5</v>
      </c>
      <c r="AA30" s="143">
        <v>6.5221886699999996E-5</v>
      </c>
      <c r="AB30" s="143">
        <v>1.703367721E-4</v>
      </c>
      <c r="AC30" s="143">
        <v>1.9947000000000001E-6</v>
      </c>
      <c r="AD30" s="143">
        <v>1.9947000000000001E-6</v>
      </c>
      <c r="AE30" s="149"/>
      <c r="AF30" s="145">
        <v>108.24988864517316</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5.442246892274726</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0.27210574061847981</v>
      </c>
      <c r="J32" s="143">
        <v>0.50520167846665798</v>
      </c>
      <c r="K32" s="143">
        <v>0.67026375729770737</v>
      </c>
      <c r="L32" s="143">
        <v>0.12004423893201943</v>
      </c>
      <c r="M32" s="143" t="s">
        <v>430</v>
      </c>
      <c r="N32" s="143">
        <v>0.67164616484945472</v>
      </c>
      <c r="O32" s="143">
        <v>3.1567312718616823E-3</v>
      </c>
      <c r="P32" s="143" t="s">
        <v>430</v>
      </c>
      <c r="Q32" s="143">
        <v>2.1636233065556143E-12</v>
      </c>
      <c r="R32" s="143">
        <v>0.24838939238405253</v>
      </c>
      <c r="S32" s="143">
        <v>5.4345203186538402</v>
      </c>
      <c r="T32" s="143">
        <v>3.9593773722695666E-2</v>
      </c>
      <c r="U32" s="143">
        <v>5.4675154180038451E-3</v>
      </c>
      <c r="V32" s="143">
        <v>2.1636233065556141</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28399.578199934986</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0.15024547112260803</v>
      </c>
      <c r="J33" s="143">
        <v>0.27588044600165834</v>
      </c>
      <c r="K33" s="143">
        <v>0.55176089200331668</v>
      </c>
      <c r="L33" s="143">
        <v>3.1504464595612076E-2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28399.578199934986</v>
      </c>
      <c r="AL33" s="146" t="s">
        <v>431</v>
      </c>
    </row>
    <row r="34" spans="1:38" s="2" customFormat="1" ht="26.25" customHeight="1" thickBot="1" x14ac:dyDescent="0.25">
      <c r="A34" s="70" t="s">
        <v>71</v>
      </c>
      <c r="B34" s="70" t="s">
        <v>94</v>
      </c>
      <c r="C34" s="71" t="s">
        <v>95</v>
      </c>
      <c r="D34" s="72"/>
      <c r="E34" s="143">
        <v>1.8388631090487235</v>
      </c>
      <c r="F34" s="143">
        <v>0.16318155452436192</v>
      </c>
      <c r="G34" s="143">
        <v>0.140217522984</v>
      </c>
      <c r="H34" s="143">
        <v>2.4564965197215776E-4</v>
      </c>
      <c r="I34" s="143">
        <v>4.8077146171693737E-2</v>
      </c>
      <c r="J34" s="143">
        <v>5.0533642691415311E-2</v>
      </c>
      <c r="K34" s="143">
        <v>5.334106728538282E-2</v>
      </c>
      <c r="L34" s="143">
        <v>3.4671693735498832E-2</v>
      </c>
      <c r="M34" s="143">
        <v>0.37549303944315532</v>
      </c>
      <c r="N34" s="143" t="s">
        <v>457</v>
      </c>
      <c r="O34" s="143">
        <v>3.5092807424593966E-4</v>
      </c>
      <c r="P34" s="143" t="s">
        <v>457</v>
      </c>
      <c r="Q34" s="143" t="s">
        <v>457</v>
      </c>
      <c r="R34" s="143">
        <v>1.7546403712296983E-3</v>
      </c>
      <c r="S34" s="143">
        <v>5.9657772621809733E-2</v>
      </c>
      <c r="T34" s="143">
        <v>2.4564965197215777E-3</v>
      </c>
      <c r="U34" s="143">
        <v>3.5092807424593966E-4</v>
      </c>
      <c r="V34" s="143">
        <v>3.5092807424593968E-2</v>
      </c>
      <c r="W34" s="143">
        <v>1.549414249663832E-2</v>
      </c>
      <c r="X34" s="143">
        <v>1.0527842227378188E-3</v>
      </c>
      <c r="Y34" s="143">
        <v>1.7546403712296983E-3</v>
      </c>
      <c r="Z34" s="143">
        <v>1.4977671080083712E-3</v>
      </c>
      <c r="AA34" s="143">
        <v>3.4431427770307378E-4</v>
      </c>
      <c r="AB34" s="143">
        <v>4.649505979678962E-3</v>
      </c>
      <c r="AC34" s="143" t="s">
        <v>430</v>
      </c>
      <c r="AD34" s="143" t="s">
        <v>430</v>
      </c>
      <c r="AE34" s="149"/>
      <c r="AF34" s="145">
        <v>1519.8083999999999</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2.2940999999999994</v>
      </c>
      <c r="F36" s="143">
        <v>7.8999999999999987E-2</v>
      </c>
      <c r="G36" s="143">
        <v>1.2585509726751358</v>
      </c>
      <c r="H36" s="143" t="s">
        <v>457</v>
      </c>
      <c r="I36" s="143">
        <v>0.13300000000000001</v>
      </c>
      <c r="J36" s="143">
        <v>0.1469</v>
      </c>
      <c r="K36" s="143">
        <v>0.1469</v>
      </c>
      <c r="L36" s="143">
        <v>1.9622999999999998E-2</v>
      </c>
      <c r="M36" s="143">
        <v>0.21460000000000001</v>
      </c>
      <c r="N36" s="143">
        <v>4.8700000000000002E-3</v>
      </c>
      <c r="O36" s="143">
        <v>5.1000000000000004E-4</v>
      </c>
      <c r="P36" s="143">
        <v>6.4999999999999997E-4</v>
      </c>
      <c r="Q36" s="143">
        <v>1.5240000000000002E-2</v>
      </c>
      <c r="R36" s="143">
        <v>1.619E-2</v>
      </c>
      <c r="S36" s="143">
        <v>3.3660000000000002E-2</v>
      </c>
      <c r="T36" s="143">
        <v>0.71099999999999997</v>
      </c>
      <c r="U36" s="143">
        <v>5.3200000000000001E-3</v>
      </c>
      <c r="V36" s="143">
        <v>3.4799999999999998E-2</v>
      </c>
      <c r="W36" s="143">
        <v>1.125E-2</v>
      </c>
      <c r="X36" s="143" t="s">
        <v>457</v>
      </c>
      <c r="Y36" s="143" t="s">
        <v>457</v>
      </c>
      <c r="Z36" s="143" t="s">
        <v>457</v>
      </c>
      <c r="AA36" s="143" t="s">
        <v>457</v>
      </c>
      <c r="AB36" s="143" t="s">
        <v>457</v>
      </c>
      <c r="AC36" s="143">
        <v>3.6400000000000004E-3</v>
      </c>
      <c r="AD36" s="143">
        <v>1.2806E-2</v>
      </c>
      <c r="AE36" s="149"/>
      <c r="AF36" s="145">
        <v>1210.3452648</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0.1096007785960238</v>
      </c>
      <c r="F37" s="143">
        <v>3.6533592865341268E-3</v>
      </c>
      <c r="G37" s="143">
        <v>1.3127547324343259E-4</v>
      </c>
      <c r="H37" s="143" t="s">
        <v>457</v>
      </c>
      <c r="I37" s="143">
        <v>4.5666991081676586E-4</v>
      </c>
      <c r="J37" s="143">
        <v>4.5666991081676586E-4</v>
      </c>
      <c r="K37" s="143">
        <v>4.5666991081676586E-4</v>
      </c>
      <c r="L37" s="143">
        <v>1.1416747770419146E-5</v>
      </c>
      <c r="M37" s="143">
        <v>1.0960077859602379E-2</v>
      </c>
      <c r="N37" s="143">
        <v>3.4250243311257434E-6</v>
      </c>
      <c r="O37" s="143">
        <v>5.7083738852095723E-7</v>
      </c>
      <c r="P37" s="143">
        <v>2.283349554083829E-4</v>
      </c>
      <c r="Q37" s="143">
        <v>2.7400194649005946E-4</v>
      </c>
      <c r="R37" s="143">
        <v>1.7353456611037102E-6</v>
      </c>
      <c r="S37" s="143">
        <v>1.7353456611037103E-7</v>
      </c>
      <c r="T37" s="143">
        <v>1.1645082725827527E-6</v>
      </c>
      <c r="U37" s="143">
        <v>2.5116845094922117E-5</v>
      </c>
      <c r="V37" s="143">
        <v>3.4250243311257434E-6</v>
      </c>
      <c r="W37" s="143">
        <v>1.1416747770419144E-3</v>
      </c>
      <c r="X37" s="143" t="s">
        <v>457</v>
      </c>
      <c r="Y37" s="143" t="s">
        <v>457</v>
      </c>
      <c r="Z37" s="143" t="s">
        <v>457</v>
      </c>
      <c r="AA37" s="143" t="s">
        <v>457</v>
      </c>
      <c r="AB37" s="143" t="s">
        <v>457</v>
      </c>
      <c r="AC37" s="143" t="s">
        <v>457</v>
      </c>
      <c r="AD37" s="143" t="s">
        <v>457</v>
      </c>
      <c r="AE37" s="149"/>
      <c r="AF37" s="145" t="s">
        <v>445</v>
      </c>
      <c r="AG37" s="145" t="s">
        <v>430</v>
      </c>
      <c r="AH37" s="145">
        <v>2283.3495540838289</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2.8383022450236757</v>
      </c>
      <c r="F39" s="143">
        <v>0.42472858188683643</v>
      </c>
      <c r="G39" s="143">
        <v>5.5447025548942062</v>
      </c>
      <c r="H39" s="143" t="s">
        <v>445</v>
      </c>
      <c r="I39" s="143">
        <v>0.39597187423247809</v>
      </c>
      <c r="J39" s="143">
        <v>0.50852366261557624</v>
      </c>
      <c r="K39" s="143">
        <v>0.64269557103251951</v>
      </c>
      <c r="L39" s="143">
        <v>0.20596686641760698</v>
      </c>
      <c r="M39" s="143">
        <v>1.3324425078021302</v>
      </c>
      <c r="N39" s="143">
        <v>0.38489878928580867</v>
      </c>
      <c r="O39" s="143">
        <v>7.0554537384837955E-3</v>
      </c>
      <c r="P39" s="143">
        <v>4.8554432652137139E-3</v>
      </c>
      <c r="Q39" s="143">
        <v>2.3821577861509617E-2</v>
      </c>
      <c r="R39" s="143">
        <v>0.28600106975900347</v>
      </c>
      <c r="S39" s="143">
        <v>0.16315886628726561</v>
      </c>
      <c r="T39" s="143">
        <v>5.7462022083798256</v>
      </c>
      <c r="U39" s="143">
        <v>3.0921334088756299E-3</v>
      </c>
      <c r="V39" s="143">
        <v>0.22937342401422545</v>
      </c>
      <c r="W39" s="143">
        <v>0.18422769004954059</v>
      </c>
      <c r="X39" s="143">
        <v>5.835779011320634E-2</v>
      </c>
      <c r="Y39" s="143">
        <v>0.36820743977307696</v>
      </c>
      <c r="Z39" s="143">
        <v>5.1857017976601985E-2</v>
      </c>
      <c r="AA39" s="143">
        <v>4.6061900923192851E-2</v>
      </c>
      <c r="AB39" s="143">
        <v>0.52448414878607819</v>
      </c>
      <c r="AC39" s="143">
        <v>5.0047558551672301E-3</v>
      </c>
      <c r="AD39" s="143">
        <v>3.982929238756102E-2</v>
      </c>
      <c r="AE39" s="149"/>
      <c r="AF39" s="145">
        <v>22448.717966149914</v>
      </c>
      <c r="AG39" s="145">
        <v>234.27306388800005</v>
      </c>
      <c r="AH39" s="145">
        <v>7598.1426388352156</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5.7865146281127391</v>
      </c>
      <c r="F41" s="143">
        <v>18.052497452249558</v>
      </c>
      <c r="G41" s="143">
        <v>17.323275150432647</v>
      </c>
      <c r="H41" s="143">
        <v>9.7729081065373383E-2</v>
      </c>
      <c r="I41" s="143">
        <v>15.157576781018571</v>
      </c>
      <c r="J41" s="143">
        <v>15.39648419680381</v>
      </c>
      <c r="K41" s="143">
        <v>16.873164365433357</v>
      </c>
      <c r="L41" s="143">
        <v>1.0039516976640122</v>
      </c>
      <c r="M41" s="143">
        <v>39.871372794264872</v>
      </c>
      <c r="N41" s="143">
        <v>4.6714706592733215</v>
      </c>
      <c r="O41" s="143">
        <v>6.9700596008114027E-2</v>
      </c>
      <c r="P41" s="143">
        <v>0.18688363040038755</v>
      </c>
      <c r="Q41" s="143">
        <v>9.1037705763030788E-2</v>
      </c>
      <c r="R41" s="143">
        <v>0.43305822635710872</v>
      </c>
      <c r="S41" s="143">
        <v>0.80617527355076413</v>
      </c>
      <c r="T41" s="143">
        <v>0.45567261604135528</v>
      </c>
      <c r="U41" s="143">
        <v>4.2816658756702166</v>
      </c>
      <c r="V41" s="143">
        <v>8.4950931840336192</v>
      </c>
      <c r="W41" s="143">
        <v>29.387166863677258</v>
      </c>
      <c r="X41" s="143">
        <v>8.3573679258891005</v>
      </c>
      <c r="Y41" s="143">
        <v>11.911333848435556</v>
      </c>
      <c r="Z41" s="143">
        <v>4.6915338692025497</v>
      </c>
      <c r="AA41" s="143">
        <v>4.0163210674293133</v>
      </c>
      <c r="AB41" s="143">
        <v>28.976556710956519</v>
      </c>
      <c r="AC41" s="143">
        <v>2.833394335302418E-2</v>
      </c>
      <c r="AD41" s="143">
        <v>6.0646141409607557</v>
      </c>
      <c r="AE41" s="149"/>
      <c r="AF41" s="145">
        <v>27069.553980588335</v>
      </c>
      <c r="AG41" s="145">
        <v>35673.762037824003</v>
      </c>
      <c r="AH41" s="145">
        <v>10535.13917856576</v>
      </c>
      <c r="AI41" s="145">
        <v>1243.2421779146598</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0.12429470390400003</v>
      </c>
      <c r="F43" s="143">
        <v>1.2429470390400002E-2</v>
      </c>
      <c r="G43" s="143">
        <v>0.11467429382183042</v>
      </c>
      <c r="H43" s="143" t="s">
        <v>457</v>
      </c>
      <c r="I43" s="143">
        <v>2.0508626144160005E-2</v>
      </c>
      <c r="J43" s="143">
        <v>2.6723361339360003E-2</v>
      </c>
      <c r="K43" s="143">
        <v>3.4181043573600009E-2</v>
      </c>
      <c r="L43" s="143">
        <v>1.1484830640729603E-2</v>
      </c>
      <c r="M43" s="143">
        <v>4.9717881561600008E-2</v>
      </c>
      <c r="N43" s="143">
        <v>1.9887152624640001E-2</v>
      </c>
      <c r="O43" s="143">
        <v>3.7288411171200003E-4</v>
      </c>
      <c r="P43" s="143">
        <v>1.2429470390400003E-4</v>
      </c>
      <c r="Q43" s="143">
        <v>1.2429470390400001E-3</v>
      </c>
      <c r="R43" s="143">
        <v>1.5909722099712004E-2</v>
      </c>
      <c r="S43" s="143">
        <v>8.9492186810880021E-3</v>
      </c>
      <c r="T43" s="143">
        <v>0.32316623015040002</v>
      </c>
      <c r="U43" s="143">
        <v>1.2429470390400003E-4</v>
      </c>
      <c r="V43" s="143">
        <v>9.9435763123200006E-3</v>
      </c>
      <c r="W43" s="143">
        <v>7.4576822342400009E-3</v>
      </c>
      <c r="X43" s="143">
        <v>2.3615993741759999E-3</v>
      </c>
      <c r="Y43" s="143">
        <v>1.8644205585600003E-2</v>
      </c>
      <c r="Z43" s="143">
        <v>2.1130099663680003E-3</v>
      </c>
      <c r="AA43" s="143">
        <v>1.8644205585600002E-3</v>
      </c>
      <c r="AB43" s="143">
        <v>2.4983235484704002E-2</v>
      </c>
      <c r="AC43" s="143">
        <v>2.734483485888E-4</v>
      </c>
      <c r="AD43" s="143">
        <v>1.6158311507520005E-7</v>
      </c>
      <c r="AE43" s="149"/>
      <c r="AF43" s="145">
        <v>1242.9470390400002</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10.306045861019999</v>
      </c>
      <c r="F44" s="143">
        <v>1.5582256426800003</v>
      </c>
      <c r="G44" s="143">
        <v>1.0320686443964737</v>
      </c>
      <c r="H44" s="143">
        <v>1.9010363400000002E-3</v>
      </c>
      <c r="I44" s="143">
        <v>0.95688996605999999</v>
      </c>
      <c r="J44" s="143">
        <v>0.95688996605999999</v>
      </c>
      <c r="K44" s="143">
        <v>0.95688996605999999</v>
      </c>
      <c r="L44" s="143">
        <v>0.53585838099360006</v>
      </c>
      <c r="M44" s="143">
        <v>4.3481124224999999</v>
      </c>
      <c r="N44" s="143" t="s">
        <v>457</v>
      </c>
      <c r="O44" s="143">
        <v>2.5830000000000002E-3</v>
      </c>
      <c r="P44" s="143" t="s">
        <v>457</v>
      </c>
      <c r="Q44" s="143" t="s">
        <v>457</v>
      </c>
      <c r="R44" s="143">
        <v>1.2915000000000001E-2</v>
      </c>
      <c r="S44" s="143">
        <v>0.43911</v>
      </c>
      <c r="T44" s="143">
        <v>1.8081000000000003E-2</v>
      </c>
      <c r="U44" s="143">
        <v>2.5830000000000002E-3</v>
      </c>
      <c r="V44" s="143">
        <v>0.25830000000000003</v>
      </c>
      <c r="W44" s="143" t="s">
        <v>457</v>
      </c>
      <c r="X44" s="143">
        <v>7.7490000000000007E-3</v>
      </c>
      <c r="Y44" s="143">
        <v>1.2915000000000001E-2</v>
      </c>
      <c r="Z44" s="143" t="s">
        <v>457</v>
      </c>
      <c r="AA44" s="143" t="s">
        <v>457</v>
      </c>
      <c r="AB44" s="143">
        <v>2.0664000000000002E-2</v>
      </c>
      <c r="AC44" s="143" t="s">
        <v>429</v>
      </c>
      <c r="AD44" s="143" t="s">
        <v>429</v>
      </c>
      <c r="AE44" s="149"/>
      <c r="AF44" s="145">
        <v>11186.52335136</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3.8799784235101238</v>
      </c>
      <c r="F45" s="143">
        <v>0.13839413485131649</v>
      </c>
      <c r="G45" s="143">
        <v>0.19748941865552377</v>
      </c>
      <c r="H45" s="143" t="s">
        <v>457</v>
      </c>
      <c r="I45" s="143">
        <v>6.9197067425658246E-2</v>
      </c>
      <c r="J45" s="143">
        <v>7.4139715098919548E-2</v>
      </c>
      <c r="K45" s="143">
        <v>7.4139715098919548E-2</v>
      </c>
      <c r="L45" s="143">
        <v>2.2983311680665062E-2</v>
      </c>
      <c r="M45" s="143">
        <v>0.36575592782133659</v>
      </c>
      <c r="N45" s="143">
        <v>6.4254419752396959E-3</v>
      </c>
      <c r="O45" s="143">
        <v>4.9426476732613049E-4</v>
      </c>
      <c r="P45" s="143">
        <v>1.482794301978391E-3</v>
      </c>
      <c r="Q45" s="143">
        <v>1.977059069304522E-3</v>
      </c>
      <c r="R45" s="143">
        <v>2.471323836630652E-3</v>
      </c>
      <c r="S45" s="143">
        <v>4.3495299524699479E-2</v>
      </c>
      <c r="T45" s="143">
        <v>4.9426476732613044E-2</v>
      </c>
      <c r="U45" s="143">
        <v>4.942647673261304E-3</v>
      </c>
      <c r="V45" s="143">
        <v>5.9311772079135641E-2</v>
      </c>
      <c r="W45" s="143">
        <v>6.4254419752396959E-3</v>
      </c>
      <c r="X45" s="143" t="s">
        <v>457</v>
      </c>
      <c r="Y45" s="143" t="s">
        <v>457</v>
      </c>
      <c r="Z45" s="143" t="s">
        <v>457</v>
      </c>
      <c r="AA45" s="143" t="s">
        <v>457</v>
      </c>
      <c r="AB45" s="143" t="s">
        <v>457</v>
      </c>
      <c r="AC45" s="143">
        <v>3.9541181386090439E-3</v>
      </c>
      <c r="AD45" s="143">
        <v>1.8782061158392955E-3</v>
      </c>
      <c r="AE45" s="149"/>
      <c r="AF45" s="145">
        <v>2140.5746656787746</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v>8.0000000000000004E-4</v>
      </c>
      <c r="G48" s="143" t="s">
        <v>457</v>
      </c>
      <c r="H48" s="143" t="s">
        <v>430</v>
      </c>
      <c r="I48" s="143">
        <v>1.347186292026952E-2</v>
      </c>
      <c r="J48" s="143">
        <v>0.13471062920269519</v>
      </c>
      <c r="K48" s="143">
        <v>0.33676057300673806</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v>1E-3</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1.9658437767954116</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2.2292291411999998</v>
      </c>
      <c r="AL52" s="146" t="s">
        <v>133</v>
      </c>
    </row>
    <row r="53" spans="1:38" s="2" customFormat="1" ht="26.25" customHeight="1" thickBot="1" x14ac:dyDescent="0.25">
      <c r="A53" s="70" t="s">
        <v>120</v>
      </c>
      <c r="B53" s="74" t="s">
        <v>134</v>
      </c>
      <c r="C53" s="76" t="s">
        <v>135</v>
      </c>
      <c r="D53" s="73"/>
      <c r="E53" s="143" t="s">
        <v>430</v>
      </c>
      <c r="F53" s="143">
        <v>2.0986502780544458</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1.0369800741644151</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1601.1730885148604</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223.4965</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0.39143467275488575</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63.706626104957465</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0.14703469970588234</v>
      </c>
      <c r="J60" s="143">
        <v>1.4703469970588234</v>
      </c>
      <c r="K60" s="143">
        <v>2.9995078740000003</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29.406939941176471</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5.7778096717062924E-2</v>
      </c>
      <c r="J61" s="143">
        <v>0.5777809671706291</v>
      </c>
      <c r="K61" s="143">
        <v>1.9277002951826199</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7120038.1767035667</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1.7644163964705882E-8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29.406939941176471</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0.10524011243450673</v>
      </c>
      <c r="X63" s="143">
        <v>9.3942000000000001E-3</v>
      </c>
      <c r="Y63" s="143" t="s">
        <v>430</v>
      </c>
      <c r="Z63" s="143">
        <v>1.5623E-3</v>
      </c>
      <c r="AA63" s="143" t="s">
        <v>430</v>
      </c>
      <c r="AB63" s="143">
        <v>1.0956500000000001E-2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0.16800000000000001</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1.6671111111111112</v>
      </c>
      <c r="O72" s="143">
        <v>0.205375</v>
      </c>
      <c r="P72" s="143">
        <v>3.1E-2</v>
      </c>
      <c r="Q72" s="143">
        <v>0.124</v>
      </c>
      <c r="R72" s="143">
        <v>1.3579722222222224</v>
      </c>
      <c r="S72" s="143">
        <v>2.1700000000000004E-2</v>
      </c>
      <c r="T72" s="143">
        <v>2.5618055555555559</v>
      </c>
      <c r="U72" s="143">
        <v>6.1999999999999998E-3</v>
      </c>
      <c r="V72" s="143">
        <v>26.384444444444444</v>
      </c>
      <c r="W72" s="143">
        <v>0.94221994692340072</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8.142539300000001</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2.7199999999999998E-2</v>
      </c>
      <c r="G83" s="143" t="s">
        <v>457</v>
      </c>
      <c r="H83" s="143" t="s">
        <v>430</v>
      </c>
      <c r="I83" s="143">
        <v>0.17</v>
      </c>
      <c r="J83" s="143">
        <v>3.4</v>
      </c>
      <c r="K83" s="143">
        <v>25.5</v>
      </c>
      <c r="L83" s="143">
        <v>9.6900000000000007E-3</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1.7</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6.560172766269341</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2.3877057716193071</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4.8535860000000008</v>
      </c>
      <c r="AL86" s="146" t="s">
        <v>220</v>
      </c>
    </row>
    <row r="87" spans="1:38" s="2" customFormat="1" ht="26.25" customHeight="1" thickBot="1" x14ac:dyDescent="0.25">
      <c r="A87" s="70" t="s">
        <v>209</v>
      </c>
      <c r="B87" s="76" t="s">
        <v>221</v>
      </c>
      <c r="C87" s="80" t="s">
        <v>222</v>
      </c>
      <c r="D87" s="72"/>
      <c r="E87" s="143" t="s">
        <v>430</v>
      </c>
      <c r="F87" s="143">
        <v>0.27030741416411125</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0.8643789999999999</v>
      </c>
      <c r="AL87" s="146" t="s">
        <v>220</v>
      </c>
    </row>
    <row r="88" spans="1:38" s="2" customFormat="1" ht="26.25" customHeight="1" thickBot="1" x14ac:dyDescent="0.25">
      <c r="A88" s="70" t="s">
        <v>209</v>
      </c>
      <c r="B88" s="76" t="s">
        <v>223</v>
      </c>
      <c r="C88" s="80" t="s">
        <v>224</v>
      </c>
      <c r="D88" s="72"/>
      <c r="E88" s="143" t="s">
        <v>457</v>
      </c>
      <c r="F88" s="143">
        <v>3.0243837200000003</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0.49298950637351063</v>
      </c>
      <c r="G90" s="143" t="s">
        <v>430</v>
      </c>
      <c r="H90" s="143" t="s">
        <v>430</v>
      </c>
      <c r="I90" s="143">
        <v>7.7999999999999996E-3</v>
      </c>
      <c r="J90" s="143">
        <v>1.17E-2</v>
      </c>
      <c r="K90" s="143">
        <v>1.4300000000000002E-2</v>
      </c>
      <c r="L90" s="143" t="s">
        <v>430</v>
      </c>
      <c r="M90" s="143" t="s">
        <v>430</v>
      </c>
      <c r="N90" s="143">
        <v>1.3844425680054794E-4</v>
      </c>
      <c r="O90" s="143">
        <v>1.8223542094468911E-2</v>
      </c>
      <c r="P90" s="143" t="s">
        <v>445</v>
      </c>
      <c r="Q90" s="143" t="s">
        <v>445</v>
      </c>
      <c r="R90" s="143">
        <v>8.0064148511160282E-2</v>
      </c>
      <c r="S90" s="143">
        <v>3.244244188398683</v>
      </c>
      <c r="T90" s="143">
        <v>0.1329815466677553</v>
      </c>
      <c r="U90" s="143">
        <v>1.8931835116701445E-2</v>
      </c>
      <c r="V90" s="143">
        <v>1.8773374822773106</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13</v>
      </c>
      <c r="AL90" s="146" t="s">
        <v>447</v>
      </c>
    </row>
    <row r="91" spans="1:38" s="2" customFormat="1" ht="26.25" customHeight="1" thickBot="1" x14ac:dyDescent="0.25">
      <c r="A91" s="70" t="s">
        <v>209</v>
      </c>
      <c r="B91" s="74" t="s">
        <v>405</v>
      </c>
      <c r="C91" s="76" t="s">
        <v>229</v>
      </c>
      <c r="D91" s="72"/>
      <c r="E91" s="143">
        <v>1.3710127093200448E-2</v>
      </c>
      <c r="F91" s="143">
        <v>3.6832600133999992E-2</v>
      </c>
      <c r="G91" s="143">
        <v>1.3999631871291959E-4</v>
      </c>
      <c r="H91" s="143">
        <v>3.15816716025E-2</v>
      </c>
      <c r="I91" s="143">
        <v>0.20787886770627448</v>
      </c>
      <c r="J91" s="143">
        <v>0.21010304763072676</v>
      </c>
      <c r="K91" s="143">
        <v>0.2105624395242516</v>
      </c>
      <c r="L91" s="143">
        <v>8.2188446580000005E-2</v>
      </c>
      <c r="M91" s="143">
        <v>0.41964472662301239</v>
      </c>
      <c r="N91" s="143">
        <v>3.6343415189049322E-2</v>
      </c>
      <c r="O91" s="143">
        <v>4.1162830757448719E-2</v>
      </c>
      <c r="P91" s="143">
        <v>2.6423146247140447E-6</v>
      </c>
      <c r="Q91" s="143">
        <v>6.1654007909994386E-5</v>
      </c>
      <c r="R91" s="143">
        <v>7.2315979202700173E-4</v>
      </c>
      <c r="S91" s="143">
        <v>6.1676463524614672E-2</v>
      </c>
      <c r="T91" s="143">
        <v>2.1937803552744235E-2</v>
      </c>
      <c r="U91" s="143" t="s">
        <v>457</v>
      </c>
      <c r="V91" s="143">
        <v>3.2599774845450034E-2</v>
      </c>
      <c r="W91" s="143">
        <v>7.6100413500000002E-4</v>
      </c>
      <c r="X91" s="143">
        <v>8.4471458985E-4</v>
      </c>
      <c r="Y91" s="143">
        <v>3.4245186074999999E-4</v>
      </c>
      <c r="Z91" s="143">
        <v>3.4245186074999999E-4</v>
      </c>
      <c r="AA91" s="143">
        <v>3.4245186074999999E-4</v>
      </c>
      <c r="AB91" s="143">
        <v>1.8720701721E-3</v>
      </c>
      <c r="AC91" s="143" t="s">
        <v>457</v>
      </c>
      <c r="AD91" s="143" t="s">
        <v>457</v>
      </c>
      <c r="AE91" s="149"/>
      <c r="AF91" s="145" t="s">
        <v>430</v>
      </c>
      <c r="AG91" s="145" t="s">
        <v>430</v>
      </c>
      <c r="AH91" s="145" t="s">
        <v>430</v>
      </c>
      <c r="AI91" s="145" t="s">
        <v>430</v>
      </c>
      <c r="AJ91" s="145" t="s">
        <v>430</v>
      </c>
      <c r="AK91" s="145">
        <v>7610.0413499999995</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10.215736226364436</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8.6555025284930576</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4.645498707914153E-2</v>
      </c>
      <c r="F99" s="143">
        <v>8.447943054785453</v>
      </c>
      <c r="G99" s="143" t="s">
        <v>430</v>
      </c>
      <c r="H99" s="143">
        <v>11.948972794708526</v>
      </c>
      <c r="I99" s="143">
        <v>0.17445891291068433</v>
      </c>
      <c r="J99" s="143">
        <v>0.26709857638965562</v>
      </c>
      <c r="K99" s="143">
        <v>0.58597761801453996</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1238.5</v>
      </c>
      <c r="AL99" s="146" t="s">
        <v>246</v>
      </c>
    </row>
    <row r="100" spans="1:38" s="2" customFormat="1" ht="26.25" customHeight="1" thickBot="1" x14ac:dyDescent="0.25">
      <c r="A100" s="70" t="s">
        <v>244</v>
      </c>
      <c r="B100" s="70" t="s">
        <v>247</v>
      </c>
      <c r="C100" s="71" t="s">
        <v>409</v>
      </c>
      <c r="D100" s="84"/>
      <c r="E100" s="143">
        <v>0.52204674539849383</v>
      </c>
      <c r="F100" s="143">
        <v>24.812304911719586</v>
      </c>
      <c r="G100" s="143" t="s">
        <v>430</v>
      </c>
      <c r="H100" s="143">
        <v>29.458257881193198</v>
      </c>
      <c r="I100" s="143">
        <v>0.29260373814748253</v>
      </c>
      <c r="J100" s="143">
        <v>0.44105822243330406</v>
      </c>
      <c r="K100" s="143">
        <v>0.97128829206260925</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5770.2500000000009</v>
      </c>
      <c r="AL100" s="146" t="s">
        <v>246</v>
      </c>
    </row>
    <row r="101" spans="1:38" s="2" customFormat="1" ht="26.25" customHeight="1" thickBot="1" x14ac:dyDescent="0.25">
      <c r="A101" s="70" t="s">
        <v>244</v>
      </c>
      <c r="B101" s="70" t="s">
        <v>248</v>
      </c>
      <c r="C101" s="71" t="s">
        <v>249</v>
      </c>
      <c r="D101" s="84"/>
      <c r="E101" s="143">
        <v>7.5564958985209887E-2</v>
      </c>
      <c r="F101" s="143">
        <v>0.62014157852866647</v>
      </c>
      <c r="G101" s="143" t="s">
        <v>430</v>
      </c>
      <c r="H101" s="143">
        <v>1.7520008020836446</v>
      </c>
      <c r="I101" s="143">
        <v>1.5063694797410961E-2</v>
      </c>
      <c r="J101" s="143">
        <v>4.5191084392232878E-2</v>
      </c>
      <c r="K101" s="143">
        <v>0.10544586358187673</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8363.8275000000012</v>
      </c>
      <c r="AL101" s="146" t="s">
        <v>246</v>
      </c>
    </row>
    <row r="102" spans="1:38" s="2" customFormat="1" ht="26.25" customHeight="1" thickBot="1" x14ac:dyDescent="0.25">
      <c r="A102" s="70" t="s">
        <v>244</v>
      </c>
      <c r="B102" s="70" t="s">
        <v>250</v>
      </c>
      <c r="C102" s="71" t="s">
        <v>387</v>
      </c>
      <c r="D102" s="84"/>
      <c r="E102" s="143">
        <v>2.3244056680000002E-3</v>
      </c>
      <c r="F102" s="143">
        <v>2.4960818379031173</v>
      </c>
      <c r="G102" s="143" t="s">
        <v>430</v>
      </c>
      <c r="H102" s="143">
        <v>4.7877300732157995</v>
      </c>
      <c r="I102" s="143">
        <v>8.1363000000000008E-3</v>
      </c>
      <c r="J102" s="143">
        <v>0.18292650000000002</v>
      </c>
      <c r="K102" s="143">
        <v>1.2422645000000003</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1546.35</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2.2302260594269695E-3</v>
      </c>
      <c r="F104" s="143">
        <v>2.4779947019453376E-3</v>
      </c>
      <c r="G104" s="143" t="s">
        <v>430</v>
      </c>
      <c r="H104" s="143">
        <v>3.052106175634316E-2</v>
      </c>
      <c r="I104" s="143">
        <v>3.3797549589041094E-5</v>
      </c>
      <c r="J104" s="143">
        <v>1.0139264876712328E-4</v>
      </c>
      <c r="K104" s="143">
        <v>2.3658284712328769E-4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15.6</v>
      </c>
      <c r="AL104" s="146" t="s">
        <v>246</v>
      </c>
    </row>
    <row r="105" spans="1:38" s="2" customFormat="1" ht="26.25" customHeight="1" thickBot="1" x14ac:dyDescent="0.25">
      <c r="A105" s="70" t="s">
        <v>244</v>
      </c>
      <c r="B105" s="70" t="s">
        <v>255</v>
      </c>
      <c r="C105" s="71" t="s">
        <v>256</v>
      </c>
      <c r="D105" s="84"/>
      <c r="E105" s="143">
        <v>2.4790769052756161E-2</v>
      </c>
      <c r="F105" s="143">
        <v>0.12535424812889304</v>
      </c>
      <c r="G105" s="143" t="s">
        <v>430</v>
      </c>
      <c r="H105" s="143">
        <v>0.58081614460330344</v>
      </c>
      <c r="I105" s="143">
        <v>4.6947945205479463E-3</v>
      </c>
      <c r="J105" s="143">
        <v>7.3775342465753424E-3</v>
      </c>
      <c r="K105" s="143">
        <v>1.6096438356164384E-2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68</v>
      </c>
      <c r="AL105" s="146" t="s">
        <v>246</v>
      </c>
    </row>
    <row r="106" spans="1:38" s="2" customFormat="1" ht="26.25" customHeight="1" thickBot="1" x14ac:dyDescent="0.25">
      <c r="A106" s="70" t="s">
        <v>244</v>
      </c>
      <c r="B106" s="70" t="s">
        <v>257</v>
      </c>
      <c r="C106" s="71" t="s">
        <v>258</v>
      </c>
      <c r="D106" s="84"/>
      <c r="E106" s="143">
        <v>1.7399938172054789E-3</v>
      </c>
      <c r="F106" s="143">
        <v>7.0366392245665155E-3</v>
      </c>
      <c r="G106" s="143" t="s">
        <v>430</v>
      </c>
      <c r="H106" s="143">
        <v>4.0765839026301362E-2</v>
      </c>
      <c r="I106" s="143">
        <v>3.4520547945205484E-4</v>
      </c>
      <c r="J106" s="143">
        <v>5.5232876712328768E-4</v>
      </c>
      <c r="K106" s="143">
        <v>1.1736986301369866E-3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v>
      </c>
      <c r="AL106" s="146" t="s">
        <v>246</v>
      </c>
    </row>
    <row r="107" spans="1:38" s="2" customFormat="1" ht="26.25" customHeight="1" thickBot="1" x14ac:dyDescent="0.25">
      <c r="A107" s="70" t="s">
        <v>244</v>
      </c>
      <c r="B107" s="70" t="s">
        <v>259</v>
      </c>
      <c r="C107" s="71" t="s">
        <v>380</v>
      </c>
      <c r="D107" s="84"/>
      <c r="E107" s="143">
        <v>1.4686207429197603E-2</v>
      </c>
      <c r="F107" s="143">
        <v>0.22613250000000001</v>
      </c>
      <c r="G107" s="143" t="s">
        <v>430</v>
      </c>
      <c r="H107" s="143">
        <v>0.45315120948263288</v>
      </c>
      <c r="I107" s="143">
        <v>4.1115000000000006E-3</v>
      </c>
      <c r="J107" s="143">
        <v>5.4820000000000001E-2</v>
      </c>
      <c r="K107" s="143">
        <v>0.26039499999999999</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1370.5</v>
      </c>
      <c r="AL107" s="146" t="s">
        <v>246</v>
      </c>
    </row>
    <row r="108" spans="1:38" s="2" customFormat="1" ht="26.25" customHeight="1" thickBot="1" x14ac:dyDescent="0.25">
      <c r="A108" s="70" t="s">
        <v>244</v>
      </c>
      <c r="B108" s="70" t="s">
        <v>260</v>
      </c>
      <c r="C108" s="71" t="s">
        <v>381</v>
      </c>
      <c r="D108" s="84"/>
      <c r="E108" s="143">
        <v>6.5135209694975993E-2</v>
      </c>
      <c r="F108" s="143">
        <v>1.1979550080000001</v>
      </c>
      <c r="G108" s="143" t="s">
        <v>430</v>
      </c>
      <c r="H108" s="143">
        <v>1.3453410099075842</v>
      </c>
      <c r="I108" s="143">
        <v>2.2184351999999997E-2</v>
      </c>
      <c r="J108" s="143">
        <v>0.22184352000000002</v>
      </c>
      <c r="K108" s="143">
        <v>0.44368704000000003</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11092.175999999999</v>
      </c>
      <c r="AL108" s="146" t="s">
        <v>246</v>
      </c>
    </row>
    <row r="109" spans="1:38" s="2" customFormat="1" ht="26.25" customHeight="1" thickBot="1" x14ac:dyDescent="0.25">
      <c r="A109" s="70" t="s">
        <v>244</v>
      </c>
      <c r="B109" s="70" t="s">
        <v>261</v>
      </c>
      <c r="C109" s="71" t="s">
        <v>382</v>
      </c>
      <c r="D109" s="84"/>
      <c r="E109" s="143">
        <v>3.7103295590400001E-2</v>
      </c>
      <c r="F109" s="143">
        <v>0.79011250799999977</v>
      </c>
      <c r="G109" s="143" t="s">
        <v>430</v>
      </c>
      <c r="H109" s="143">
        <v>1.0674332731391998</v>
      </c>
      <c r="I109" s="143">
        <v>3.2315439999999994E-2</v>
      </c>
      <c r="J109" s="143">
        <v>0.17773491999999999</v>
      </c>
      <c r="K109" s="143">
        <v>0.17773491999999999</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1615.7719999999997</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1.0272809761114294E-2</v>
      </c>
      <c r="F111" s="143">
        <v>0.25421009999999999</v>
      </c>
      <c r="G111" s="143" t="s">
        <v>430</v>
      </c>
      <c r="H111" s="143">
        <v>0.2747150555286807</v>
      </c>
      <c r="I111" s="143">
        <v>5.2240000000000001E-4</v>
      </c>
      <c r="J111" s="143">
        <v>1.0448E-3</v>
      </c>
      <c r="K111" s="143">
        <v>2.3508000000000001E-3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146.5</v>
      </c>
      <c r="AL111" s="146" t="s">
        <v>246</v>
      </c>
    </row>
    <row r="112" spans="1:38" s="2" customFormat="1" ht="26.25" customHeight="1" thickBot="1" x14ac:dyDescent="0.25">
      <c r="A112" s="70" t="s">
        <v>264</v>
      </c>
      <c r="B112" s="70" t="s">
        <v>265</v>
      </c>
      <c r="C112" s="71" t="s">
        <v>266</v>
      </c>
      <c r="D112" s="72"/>
      <c r="E112" s="143">
        <v>16.499210170196829</v>
      </c>
      <c r="F112" s="143" t="s">
        <v>430</v>
      </c>
      <c r="G112" s="143" t="s">
        <v>430</v>
      </c>
      <c r="H112" s="143">
        <v>13.010238063116677</v>
      </c>
      <c r="I112" s="143">
        <v>0.26330999999999999</v>
      </c>
      <c r="J112" s="143">
        <v>6.8460600000000005</v>
      </c>
      <c r="K112" s="143">
        <v>6.8460600000000005</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428826000</v>
      </c>
      <c r="AL112" s="146" t="s">
        <v>438</v>
      </c>
    </row>
    <row r="113" spans="1:38" s="2" customFormat="1" ht="26.25" customHeight="1" thickBot="1" x14ac:dyDescent="0.25">
      <c r="A113" s="70" t="s">
        <v>264</v>
      </c>
      <c r="B113" s="85" t="s">
        <v>267</v>
      </c>
      <c r="C113" s="86" t="s">
        <v>268</v>
      </c>
      <c r="D113" s="72"/>
      <c r="E113" s="143">
        <v>5.5764108854016774</v>
      </c>
      <c r="F113" s="143" t="s">
        <v>457</v>
      </c>
      <c r="G113" s="143" t="s">
        <v>430</v>
      </c>
      <c r="H113" s="143">
        <v>33.49404808319948</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144934815.04119372</v>
      </c>
      <c r="AL113" s="146" t="s">
        <v>451</v>
      </c>
    </row>
    <row r="114" spans="1:38" s="2" customFormat="1" ht="26.25" customHeight="1" thickBot="1" x14ac:dyDescent="0.25">
      <c r="A114" s="70" t="s">
        <v>264</v>
      </c>
      <c r="B114" s="85" t="s">
        <v>269</v>
      </c>
      <c r="C114" s="86" t="s">
        <v>388</v>
      </c>
      <c r="D114" s="72"/>
      <c r="E114" s="143">
        <v>6.3691169689151523E-3</v>
      </c>
      <c r="F114" s="143" t="s">
        <v>457</v>
      </c>
      <c r="G114" s="143" t="s">
        <v>430</v>
      </c>
      <c r="H114" s="143">
        <v>2.1519914000000005E-2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165537.80000000002</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325492515.56040621</v>
      </c>
      <c r="AL115" s="146" t="s">
        <v>453</v>
      </c>
    </row>
    <row r="116" spans="1:38" s="2" customFormat="1" ht="26.25" customHeight="1" thickBot="1" x14ac:dyDescent="0.25">
      <c r="A116" s="70" t="s">
        <v>264</v>
      </c>
      <c r="B116" s="70" t="s">
        <v>272</v>
      </c>
      <c r="C116" s="76" t="s">
        <v>410</v>
      </c>
      <c r="D116" s="72"/>
      <c r="E116" s="143">
        <v>12.523423073827622</v>
      </c>
      <c r="F116" s="143" t="s">
        <v>457</v>
      </c>
      <c r="G116" s="143" t="s">
        <v>430</v>
      </c>
      <c r="H116" s="143">
        <v>14.340067663401758</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7.6841520000000005E-3</v>
      </c>
      <c r="J119" s="143">
        <v>6.1473216000000004E-2</v>
      </c>
      <c r="K119" s="143">
        <v>0.19210380000000002</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1921.038</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7.1840000000000003E-3</v>
      </c>
      <c r="J120" s="143">
        <v>4.4899999999999995E-2</v>
      </c>
      <c r="K120" s="143">
        <v>0.17959999999999998</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1796</v>
      </c>
      <c r="AL120" s="146" t="s">
        <v>450</v>
      </c>
    </row>
    <row r="121" spans="1:38" s="2" customFormat="1" ht="26.25" customHeight="1" thickBot="1" x14ac:dyDescent="0.25">
      <c r="A121" s="70" t="s">
        <v>264</v>
      </c>
      <c r="B121" s="70" t="s">
        <v>280</v>
      </c>
      <c r="C121" s="76" t="s">
        <v>281</v>
      </c>
      <c r="D121" s="73"/>
      <c r="E121" s="143" t="s">
        <v>457</v>
      </c>
      <c r="F121" s="143">
        <v>0.59962672819882401</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7.2469669679874844</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1.0078979523232845</v>
      </c>
      <c r="G125" s="143" t="s">
        <v>430</v>
      </c>
      <c r="H125" s="143" t="s">
        <v>430</v>
      </c>
      <c r="I125" s="143">
        <v>6.4415884714557432E-5</v>
      </c>
      <c r="J125" s="143">
        <v>4.2748723492388112E-4</v>
      </c>
      <c r="K125" s="143">
        <v>9.0377438251030586E-4</v>
      </c>
      <c r="L125" s="143" t="s">
        <v>457</v>
      </c>
      <c r="M125" s="143" t="s">
        <v>430</v>
      </c>
      <c r="N125" s="143" t="s">
        <v>430</v>
      </c>
      <c r="O125" s="143" t="s">
        <v>430</v>
      </c>
      <c r="P125" s="143">
        <v>1.8273591312501759E-2</v>
      </c>
      <c r="Q125" s="143" t="s">
        <v>430</v>
      </c>
      <c r="R125" s="143" t="s">
        <v>430</v>
      </c>
      <c r="S125" s="143" t="s">
        <v>430</v>
      </c>
      <c r="T125" s="143" t="s">
        <v>430</v>
      </c>
      <c r="U125" s="143" t="s">
        <v>430</v>
      </c>
      <c r="V125" s="143" t="s">
        <v>430</v>
      </c>
      <c r="W125" s="143">
        <v>0.12143195304223642</v>
      </c>
      <c r="X125" s="143" t="s">
        <v>430</v>
      </c>
      <c r="Y125" s="143" t="s">
        <v>430</v>
      </c>
      <c r="Z125" s="143" t="s">
        <v>430</v>
      </c>
      <c r="AA125" s="143" t="s">
        <v>430</v>
      </c>
      <c r="AB125" s="143" t="s">
        <v>430</v>
      </c>
      <c r="AC125" s="143" t="s">
        <v>430</v>
      </c>
      <c r="AD125" s="143">
        <v>0.10168174032288002</v>
      </c>
      <c r="AE125" s="149"/>
      <c r="AF125" s="145" t="s">
        <v>430</v>
      </c>
      <c r="AG125" s="145" t="s">
        <v>430</v>
      </c>
      <c r="AH125" s="145" t="s">
        <v>430</v>
      </c>
      <c r="AI125" s="145" t="s">
        <v>430</v>
      </c>
      <c r="AJ125" s="145" t="s">
        <v>430</v>
      </c>
      <c r="AK125" s="145">
        <v>1905.2055065017405</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3">
        <v>3.7917600000000004E-6</v>
      </c>
      <c r="M129" s="143">
        <v>1.8958800000000002E-3</v>
      </c>
      <c r="N129" s="143">
        <v>3.5209200000000003E-2</v>
      </c>
      <c r="O129" s="143">
        <v>2.7084000000000001E-3</v>
      </c>
      <c r="P129" s="143">
        <v>1.516704E-3</v>
      </c>
      <c r="Q129" s="143">
        <v>0.55901691516267515</v>
      </c>
      <c r="R129" s="143">
        <v>0.53996411879058603</v>
      </c>
      <c r="S129" s="143">
        <v>0.29791123795342678</v>
      </c>
      <c r="T129" s="143">
        <v>3.79176E-4</v>
      </c>
      <c r="U129" s="143" t="s">
        <v>445</v>
      </c>
      <c r="V129" s="143" t="s">
        <v>457</v>
      </c>
      <c r="W129" s="143">
        <v>3.434975656666666E-2</v>
      </c>
      <c r="X129" s="143">
        <v>1.1460426597744357E-5</v>
      </c>
      <c r="Y129" s="143">
        <v>4.9661848590225552E-5</v>
      </c>
      <c r="Z129" s="143">
        <v>4.9661848590225552E-5</v>
      </c>
      <c r="AA129" s="143" t="s">
        <v>457</v>
      </c>
      <c r="AB129" s="143">
        <v>1.1078412377819546E-4</v>
      </c>
      <c r="AC129" s="143">
        <v>3.8201421992481187E-2</v>
      </c>
      <c r="AD129" s="143">
        <v>7.7731080000000008E-2</v>
      </c>
      <c r="AE129" s="149"/>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1.0477183833116035E-5</v>
      </c>
      <c r="Y131" s="143">
        <v>4.7147327249022173E-5</v>
      </c>
      <c r="Z131" s="143">
        <v>4.7147327249022173E-5</v>
      </c>
      <c r="AA131" s="143" t="s">
        <v>457</v>
      </c>
      <c r="AB131" s="143">
        <v>1.0477183833116038E-4</v>
      </c>
      <c r="AC131" s="143">
        <v>7.483702737940026E-3</v>
      </c>
      <c r="AD131" s="143">
        <v>1.1480000000000001E-2</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1.0968296869125</v>
      </c>
      <c r="X135" s="143">
        <v>3.2722085659556247E-4</v>
      </c>
      <c r="Y135" s="143">
        <v>1.4807200773318749E-3</v>
      </c>
      <c r="Z135" s="143">
        <v>1.4807200773318749E-3</v>
      </c>
      <c r="AA135" s="143" t="s">
        <v>457</v>
      </c>
      <c r="AB135" s="143">
        <v>3.2886610112593121E-3</v>
      </c>
      <c r="AC135" s="143" t="s">
        <v>457</v>
      </c>
      <c r="AD135" s="143">
        <v>1.8646104677512498</v>
      </c>
      <c r="AE135" s="149"/>
      <c r="AF135" s="145" t="s">
        <v>430</v>
      </c>
      <c r="AG135" s="145" t="s">
        <v>430</v>
      </c>
      <c r="AH135" s="145" t="s">
        <v>430</v>
      </c>
      <c r="AI135" s="145" t="s">
        <v>430</v>
      </c>
      <c r="AJ135" s="145" t="s">
        <v>430</v>
      </c>
      <c r="AK135" s="145">
        <v>3.6560989563750002</v>
      </c>
      <c r="AL135" s="146" t="s">
        <v>454</v>
      </c>
    </row>
    <row r="136" spans="1:38" s="2" customFormat="1" ht="26.25" customHeight="1" thickBot="1" x14ac:dyDescent="0.25">
      <c r="A136" s="70" t="s">
        <v>289</v>
      </c>
      <c r="B136" s="70" t="s">
        <v>314</v>
      </c>
      <c r="C136" s="71" t="s">
        <v>315</v>
      </c>
      <c r="D136" s="72"/>
      <c r="E136" s="143" t="s">
        <v>430</v>
      </c>
      <c r="F136" s="143">
        <v>3.9347605169999999E-3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6.3317559279923881</v>
      </c>
      <c r="X139" s="143">
        <v>1.3637807095189873E-2</v>
      </c>
      <c r="Y139" s="143">
        <v>2.1332483791148157E-2</v>
      </c>
      <c r="Z139" s="143">
        <v>1.2113836300439855E-2</v>
      </c>
      <c r="AA139" s="143">
        <v>8.4367628524833029E-4</v>
      </c>
      <c r="AB139" s="143">
        <v>4.7927803472026222E-2</v>
      </c>
      <c r="AC139" s="143" t="s">
        <v>457</v>
      </c>
      <c r="AD139" s="143">
        <v>15.462888634674091</v>
      </c>
      <c r="AE139" s="149"/>
      <c r="AF139" s="145" t="s">
        <v>430</v>
      </c>
      <c r="AG139" s="145" t="s">
        <v>430</v>
      </c>
      <c r="AH139" s="145" t="s">
        <v>430</v>
      </c>
      <c r="AI139" s="145" t="s">
        <v>430</v>
      </c>
      <c r="AJ139" s="145" t="s">
        <v>430</v>
      </c>
      <c r="AK139" s="145">
        <v>1.9950000000000001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169.39826594077215</v>
      </c>
      <c r="F141" s="20">
        <f t="shared" ref="F141:AI141" si="0">SUM(F14:F140)</f>
        <v>132.49177884742474</v>
      </c>
      <c r="G141" s="20">
        <f t="shared" si="0"/>
        <v>163.2161817208295</v>
      </c>
      <c r="H141" s="20">
        <f t="shared" si="0"/>
        <v>113.34952030389631</v>
      </c>
      <c r="I141" s="20">
        <f t="shared" si="0"/>
        <v>23.38433760732271</v>
      </c>
      <c r="J141" s="20">
        <f t="shared" si="0"/>
        <v>37.57353945475306</v>
      </c>
      <c r="K141" s="20">
        <f t="shared" si="0"/>
        <v>68.175394222632676</v>
      </c>
      <c r="L141" s="20">
        <f t="shared" si="0"/>
        <v>3.7222912730427287</v>
      </c>
      <c r="M141" s="20">
        <f t="shared" si="0"/>
        <v>291.77356734390577</v>
      </c>
      <c r="N141" s="20">
        <f t="shared" si="0"/>
        <v>98.436690250335587</v>
      </c>
      <c r="O141" s="20">
        <f t="shared" si="0"/>
        <v>0.56563677232602327</v>
      </c>
      <c r="P141" s="20">
        <f t="shared" si="0"/>
        <v>0.67052625700070045</v>
      </c>
      <c r="Q141" s="20">
        <f t="shared" si="0"/>
        <v>1.6897635183472863</v>
      </c>
      <c r="R141" s="20">
        <f>SUM(R14:R140)</f>
        <v>4.5503123938103789</v>
      </c>
      <c r="S141" s="20">
        <f t="shared" si="0"/>
        <v>11.836040406335943</v>
      </c>
      <c r="T141" s="20">
        <f t="shared" si="0"/>
        <v>27.239751322755321</v>
      </c>
      <c r="U141" s="20">
        <f t="shared" si="0"/>
        <v>6.4775387729337242</v>
      </c>
      <c r="V141" s="20">
        <f t="shared" si="0"/>
        <v>47.697283516843271</v>
      </c>
      <c r="W141" s="20">
        <f t="shared" si="0"/>
        <v>42.407559246780096</v>
      </c>
      <c r="X141" s="20">
        <f t="shared" si="0"/>
        <v>8.6224182146766246</v>
      </c>
      <c r="Y141" s="20">
        <f t="shared" si="0"/>
        <v>13.077667661195143</v>
      </c>
      <c r="Z141" s="20">
        <f t="shared" si="0"/>
        <v>4.9119536889399287</v>
      </c>
      <c r="AA141" s="20">
        <f t="shared" si="0"/>
        <v>4.1991974918035373</v>
      </c>
      <c r="AB141" s="20">
        <f t="shared" si="0"/>
        <v>30.81123705661523</v>
      </c>
      <c r="AC141" s="20">
        <f t="shared" si="0"/>
        <v>47.904112658731243</v>
      </c>
      <c r="AD141" s="20">
        <f t="shared" si="0"/>
        <v>32.695213515306804</v>
      </c>
      <c r="AE141" s="61"/>
      <c r="AF141" s="158">
        <f t="shared" si="0"/>
        <v>219548.60151284502</v>
      </c>
      <c r="AG141" s="158">
        <f t="shared" si="0"/>
        <v>125928.68655492671</v>
      </c>
      <c r="AH141" s="158">
        <f t="shared" si="0"/>
        <v>80268.746999910072</v>
      </c>
      <c r="AI141" s="158">
        <f t="shared" si="0"/>
        <v>1683.0539983990557</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37.226421676815434</v>
      </c>
      <c r="F143" s="12">
        <v>24.1482473988012</v>
      </c>
      <c r="G143" s="12">
        <v>2.8830395142373368</v>
      </c>
      <c r="H143" s="12">
        <v>0.4086737898006248</v>
      </c>
      <c r="I143" s="12">
        <v>0.75841319026886245</v>
      </c>
      <c r="J143" s="12">
        <v>0.75841319026886234</v>
      </c>
      <c r="K143" s="12">
        <v>0.75841319026886245</v>
      </c>
      <c r="L143" s="12">
        <v>0.41919791574218473</v>
      </c>
      <c r="M143" s="12">
        <v>206.63855338367631</v>
      </c>
      <c r="N143" s="12">
        <v>86.216015102487006</v>
      </c>
      <c r="O143" s="12">
        <v>2.1503082402896318E-4</v>
      </c>
      <c r="P143" s="12">
        <v>1.0008065196998915E-2</v>
      </c>
      <c r="Q143" s="12">
        <v>3.2778003085735699E-4</v>
      </c>
      <c r="R143" s="12">
        <v>8.2232321203660145E-3</v>
      </c>
      <c r="S143" s="12">
        <v>5.7959779915975982E-3</v>
      </c>
      <c r="T143" s="12">
        <v>2.3943475541243929E-3</v>
      </c>
      <c r="U143" s="12">
        <v>2.2549841365678754E-4</v>
      </c>
      <c r="V143" s="12">
        <v>3.7521265942204667E-2</v>
      </c>
      <c r="W143" s="12">
        <v>0.85925620000000003</v>
      </c>
      <c r="X143" s="12">
        <v>1.5530743574700001E-2</v>
      </c>
      <c r="Y143" s="12">
        <v>2.1980391004499999E-2</v>
      </c>
      <c r="Z143" s="12">
        <v>1.19069056189E-2</v>
      </c>
      <c r="AA143" s="12">
        <v>2.2760965506200003E-2</v>
      </c>
      <c r="AB143" s="12">
        <v>7.2179005704300012E-2</v>
      </c>
      <c r="AC143" s="12">
        <v>6.9292490000000002E-4</v>
      </c>
      <c r="AD143" s="12">
        <v>1.4874770000000001E-4</v>
      </c>
      <c r="AE143" s="63"/>
      <c r="AF143" s="155">
        <v>55180.480601265692</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3.955147974363602</v>
      </c>
      <c r="F144" s="12">
        <v>0.73287646568725129</v>
      </c>
      <c r="G144" s="12">
        <v>0.88696495842582757</v>
      </c>
      <c r="H144" s="12">
        <v>5.4990176874517346E-3</v>
      </c>
      <c r="I144" s="12">
        <v>0.89706870397924288</v>
      </c>
      <c r="J144" s="12">
        <v>0.89706870397924265</v>
      </c>
      <c r="K144" s="12">
        <v>0.89706870397924265</v>
      </c>
      <c r="L144" s="12">
        <v>0.50120987035201747</v>
      </c>
      <c r="M144" s="12">
        <v>6.9855799309174937</v>
      </c>
      <c r="N144" s="12">
        <v>1.3695642407116111</v>
      </c>
      <c r="O144" s="12">
        <v>1.3930192212215334E-5</v>
      </c>
      <c r="P144" s="12">
        <v>1.2735196436453619E-3</v>
      </c>
      <c r="Q144" s="12">
        <v>2.6235738577634956E-5</v>
      </c>
      <c r="R144" s="12">
        <v>1.9181057765141954E-3</v>
      </c>
      <c r="S144" s="12">
        <v>1.2907317222289329E-3</v>
      </c>
      <c r="T144" s="12">
        <v>8.0090456550796965E-5</v>
      </c>
      <c r="U144" s="12">
        <v>2.4611092730839251E-5</v>
      </c>
      <c r="V144" s="12">
        <v>4.3812573161471947E-3</v>
      </c>
      <c r="W144" s="12">
        <v>0.19127</v>
      </c>
      <c r="X144" s="12">
        <v>5.3666141245000002E-3</v>
      </c>
      <c r="Y144" s="12">
        <v>6.0698947013E-3</v>
      </c>
      <c r="Z144" s="12">
        <v>4.6983315034000005E-3</v>
      </c>
      <c r="AA144" s="12">
        <v>5.0944854644000004E-3</v>
      </c>
      <c r="AB144" s="12">
        <v>2.1229325793599998E-2</v>
      </c>
      <c r="AC144" s="12">
        <v>4.3564299999999999E-5</v>
      </c>
      <c r="AD144" s="12">
        <v>1.7321199999999999E-5</v>
      </c>
      <c r="AE144" s="63"/>
      <c r="AF144" s="155">
        <v>9979.389278320723</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14.719939773397916</v>
      </c>
      <c r="F145" s="12">
        <v>1.133217271054026</v>
      </c>
      <c r="G145" s="12">
        <v>1.376854752379582</v>
      </c>
      <c r="H145" s="12">
        <v>5.9921427079048899E-3</v>
      </c>
      <c r="I145" s="12">
        <v>0.52901982467179265</v>
      </c>
      <c r="J145" s="12">
        <v>0.52901982467179276</v>
      </c>
      <c r="K145" s="12">
        <v>0.52901982467179254</v>
      </c>
      <c r="L145" s="12">
        <v>0.27627735426648131</v>
      </c>
      <c r="M145" s="12">
        <v>3.4907838069060833</v>
      </c>
      <c r="N145" s="12">
        <v>9.0392057880627444E-2</v>
      </c>
      <c r="O145" s="12">
        <v>1.7397990578079293E-5</v>
      </c>
      <c r="P145" s="12">
        <v>1.8308079888953678E-3</v>
      </c>
      <c r="Q145" s="12">
        <v>3.4688949057110288E-5</v>
      </c>
      <c r="R145" s="12">
        <v>2.9280105068371009E-3</v>
      </c>
      <c r="S145" s="12">
        <v>1.963784051775201E-3</v>
      </c>
      <c r="T145" s="12">
        <v>7.1197443798041654E-5</v>
      </c>
      <c r="U145" s="12">
        <v>3.4581916958061991E-5</v>
      </c>
      <c r="V145" s="12">
        <v>6.2215340894797083E-3</v>
      </c>
      <c r="W145" s="12">
        <v>0.1303193</v>
      </c>
      <c r="X145" s="12">
        <v>1.8617078934E-3</v>
      </c>
      <c r="Y145" s="12">
        <v>1.12736755772E-2</v>
      </c>
      <c r="Z145" s="12">
        <v>1.2597556745900001E-2</v>
      </c>
      <c r="AA145" s="12">
        <v>2.8959900565000002E-3</v>
      </c>
      <c r="AB145" s="12">
        <v>2.8628930273000001E-2</v>
      </c>
      <c r="AC145" s="12">
        <v>4.1376399999999999E-5</v>
      </c>
      <c r="AD145" s="12">
        <v>2.3161799999999999E-5</v>
      </c>
      <c r="AE145" s="63"/>
      <c r="AF145" s="155">
        <v>14931.865588213632</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2.3499624917726423E-2</v>
      </c>
      <c r="F146" s="12">
        <v>0.16614303900717153</v>
      </c>
      <c r="G146" s="12">
        <v>4.8709223827967472E-3</v>
      </c>
      <c r="H146" s="12">
        <v>1.377861094006174E-4</v>
      </c>
      <c r="I146" s="12">
        <v>3.3383709556080625E-3</v>
      </c>
      <c r="J146" s="12">
        <v>3.338370955608063E-3</v>
      </c>
      <c r="K146" s="12">
        <v>3.3383709556080621E-3</v>
      </c>
      <c r="L146" s="12">
        <v>4.2846251465371722E-4</v>
      </c>
      <c r="M146" s="12">
        <v>1.3761775040629314</v>
      </c>
      <c r="N146" s="12">
        <v>0.20529184896291466</v>
      </c>
      <c r="O146" s="12">
        <v>4.3347695944851691E-5</v>
      </c>
      <c r="P146" s="12">
        <v>2.1188512365165849E-5</v>
      </c>
      <c r="Q146" s="12">
        <v>7.3063835741951208E-7</v>
      </c>
      <c r="R146" s="12">
        <v>1.958091053229551E-4</v>
      </c>
      <c r="S146" s="12">
        <v>7.3235801200352028E-3</v>
      </c>
      <c r="T146" s="12">
        <v>3.0534380903025617E-4</v>
      </c>
      <c r="U146" s="12">
        <v>4.3159710840875506E-5</v>
      </c>
      <c r="V146" s="12">
        <v>4.3119149098202521E-3</v>
      </c>
      <c r="W146" s="12">
        <v>2.0187E-3</v>
      </c>
      <c r="X146" s="12">
        <v>3.0761765799999998E-5</v>
      </c>
      <c r="Y146" s="12">
        <v>5.6396570899999997E-5</v>
      </c>
      <c r="Z146" s="12">
        <v>1.9226103700000002E-5</v>
      </c>
      <c r="AA146" s="12">
        <v>6.6009622800000005E-5</v>
      </c>
      <c r="AB146" s="12">
        <v>1.7239406320000001E-4</v>
      </c>
      <c r="AC146" s="12">
        <v>2.0188000000000001E-6</v>
      </c>
      <c r="AD146" s="12">
        <v>2.0188000000000001E-6</v>
      </c>
      <c r="AE146" s="63"/>
      <c r="AF146" s="155">
        <v>109.52114411179726</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5.4935545305217</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0.27370637058455305</v>
      </c>
      <c r="J148" s="12">
        <v>0.5081019492962251</v>
      </c>
      <c r="K148" s="12">
        <v>0.67420161774728082</v>
      </c>
      <c r="L148" s="12">
        <v>0.12074950973853801</v>
      </c>
      <c r="M148" s="12" t="s">
        <v>430</v>
      </c>
      <c r="N148" s="12">
        <v>0.67518260983326639</v>
      </c>
      <c r="O148" s="12">
        <v>3.1740702503194676E-3</v>
      </c>
      <c r="P148" s="12">
        <v>2.1762881338478837E-6</v>
      </c>
      <c r="Q148" s="12">
        <v>2.1762881338478836E-12</v>
      </c>
      <c r="R148" s="12">
        <v>0.24968959511564101</v>
      </c>
      <c r="S148" s="12">
        <v>5.462903245102928</v>
      </c>
      <c r="T148" s="12">
        <v>3.9805866750147717E-2</v>
      </c>
      <c r="U148" s="12">
        <v>5.4997446754226475E-3</v>
      </c>
      <c r="V148" s="12">
        <v>2.1762881338478848</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28612.485960199356</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0.15105844246059</v>
      </c>
      <c r="J149" s="12">
        <v>0.27736588754446428</v>
      </c>
      <c r="K149" s="12">
        <v>0.55473177508892857</v>
      </c>
      <c r="L149" s="12">
        <v>3.1517064023191668E-2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28612.485960199356</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169.7837329650032</v>
      </c>
      <c r="F152" s="14">
        <f t="shared" ref="F152:AD152" si="1">F141 + F151 + IF(AND(OR($B$4="AT",$B$4="BE",$B$4="CH",$B$4="GB",$B$4="IE",$B$4="LT",$B$4="LU",$B$4="NL"),SUM(F143:F149)&gt;0),SUM(F143:F149)-SUM(F27:F33),0)</f>
        <v>132.84414098144148</v>
      </c>
      <c r="G152" s="14">
        <f t="shared" si="1"/>
        <v>163.23568678004651</v>
      </c>
      <c r="H152" s="14">
        <f t="shared" si="1"/>
        <v>113.35474494841222</v>
      </c>
      <c r="I152" s="14">
        <f t="shared" si="1"/>
        <v>23.383554121497749</v>
      </c>
      <c r="J152" s="14">
        <f t="shared" si="1"/>
        <v>37.574728079996419</v>
      </c>
      <c r="K152" s="14">
        <f t="shared" si="1"/>
        <v>68.179105879038843</v>
      </c>
      <c r="L152" s="14">
        <f t="shared" si="1"/>
        <v>3.7210242549880634</v>
      </c>
      <c r="M152" s="14">
        <f t="shared" si="1"/>
        <v>294.258832025061</v>
      </c>
      <c r="N152" s="14">
        <f t="shared" si="1"/>
        <v>99.488965940682661</v>
      </c>
      <c r="O152" s="14">
        <f t="shared" si="1"/>
        <v>0.5656570438899623</v>
      </c>
      <c r="P152" s="14">
        <f t="shared" si="1"/>
        <v>0.67062954947214615</v>
      </c>
      <c r="Q152" s="14">
        <f t="shared" si="1"/>
        <v>1.6897671163861698</v>
      </c>
      <c r="R152" s="14">
        <f t="shared" si="1"/>
        <v>4.551681703789427</v>
      </c>
      <c r="S152" s="14">
        <f t="shared" si="1"/>
        <v>11.864558922491568</v>
      </c>
      <c r="T152" s="14">
        <f t="shared" si="1"/>
        <v>27.239995339684722</v>
      </c>
      <c r="U152" s="14">
        <f t="shared" si="1"/>
        <v>6.4775738653052768</v>
      </c>
      <c r="V152" s="14">
        <f t="shared" si="1"/>
        <v>47.710385214277075</v>
      </c>
      <c r="W152" s="14">
        <f t="shared" si="1"/>
        <v>42.413810246780095</v>
      </c>
      <c r="X152" s="14">
        <f t="shared" si="1"/>
        <v>8.622492156391024</v>
      </c>
      <c r="Y152" s="14">
        <f t="shared" si="1"/>
        <v>13.077790403238742</v>
      </c>
      <c r="Z152" s="14">
        <f t="shared" si="1"/>
        <v>4.9119788057112288</v>
      </c>
      <c r="AA152" s="14">
        <f t="shared" si="1"/>
        <v>4.199365031582337</v>
      </c>
      <c r="AB152" s="14">
        <f t="shared" si="1"/>
        <v>30.81162639692333</v>
      </c>
      <c r="AC152" s="14">
        <f t="shared" si="1"/>
        <v>47.904119611431241</v>
      </c>
      <c r="AD152" s="14">
        <f t="shared" si="1"/>
        <v>32.695214923806802</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169.7837329650032</v>
      </c>
      <c r="F154" s="14">
        <f>F141 + F153 - IF(OR($B$6=2005,$B$6&gt;=2020),SUM(F99:F122),0) + IF(AND(OR($B$4="AT",$B$4="BE",$B$4="CH",$B$4="GB",$B$4="IE",$B$4="LT",$B$4="LU",$B$4="NL"),SUM(F143:F149)&gt;0),SUM(F143:F149)-SUM(F27:F33),0)</f>
        <v>132.84414098144148</v>
      </c>
      <c r="G154" s="14">
        <f>G141 + G153 + IF(AND(OR($B$4="AT",$B$4="BE",$B$4="CH",$B$4="GB",$B$4="IE",$B$4="LT",$B$4="LU",$B$4="NL"),SUM(G143:G149)&gt;0),SUM(G143:G149)-SUM(G27:G33),0)</f>
        <v>163.23568678004651</v>
      </c>
      <c r="H154" s="14">
        <f t="shared" ref="H154:AD154" si="2">H141 + H153 + IF(AND(OR($B$4="AT",$B$4="BE",$B$4="CH",$B$4="GB",$B$4="IE",$B$4="LT",$B$4="LU",$B$4="NL"),SUM(H143:H149)&gt;0),SUM(H143:H149)-SUM(H27:H33),0)</f>
        <v>113.35474494841222</v>
      </c>
      <c r="I154" s="14">
        <f t="shared" si="2"/>
        <v>23.383554121497749</v>
      </c>
      <c r="J154" s="14">
        <f t="shared" si="2"/>
        <v>37.574728079996419</v>
      </c>
      <c r="K154" s="14">
        <f t="shared" si="2"/>
        <v>68.179105879038843</v>
      </c>
      <c r="L154" s="14">
        <f t="shared" si="2"/>
        <v>3.7210242549880634</v>
      </c>
      <c r="M154" s="14">
        <f t="shared" si="2"/>
        <v>294.258832025061</v>
      </c>
      <c r="N154" s="14">
        <f t="shared" si="2"/>
        <v>99.488965940682661</v>
      </c>
      <c r="O154" s="14">
        <f t="shared" si="2"/>
        <v>0.5656570438899623</v>
      </c>
      <c r="P154" s="14">
        <f t="shared" si="2"/>
        <v>0.67062954947214615</v>
      </c>
      <c r="Q154" s="14">
        <f t="shared" si="2"/>
        <v>1.6897671163861698</v>
      </c>
      <c r="R154" s="14">
        <f t="shared" si="2"/>
        <v>4.551681703789427</v>
      </c>
      <c r="S154" s="14">
        <f t="shared" si="2"/>
        <v>11.864558922491568</v>
      </c>
      <c r="T154" s="14">
        <f t="shared" si="2"/>
        <v>27.239995339684722</v>
      </c>
      <c r="U154" s="14">
        <f t="shared" si="2"/>
        <v>6.4775738653052768</v>
      </c>
      <c r="V154" s="14">
        <f t="shared" si="2"/>
        <v>47.710385214277075</v>
      </c>
      <c r="W154" s="14">
        <f t="shared" si="2"/>
        <v>42.413810246780095</v>
      </c>
      <c r="X154" s="14">
        <f t="shared" si="2"/>
        <v>8.622492156391024</v>
      </c>
      <c r="Y154" s="14">
        <f t="shared" si="2"/>
        <v>13.077790403238742</v>
      </c>
      <c r="Z154" s="14">
        <f t="shared" si="2"/>
        <v>4.9119788057112288</v>
      </c>
      <c r="AA154" s="14">
        <f t="shared" si="2"/>
        <v>4.199365031582337</v>
      </c>
      <c r="AB154" s="14">
        <f t="shared" si="2"/>
        <v>30.81162639692333</v>
      </c>
      <c r="AC154" s="14">
        <f t="shared" si="2"/>
        <v>47.904119611431241</v>
      </c>
      <c r="AD154" s="14">
        <f t="shared" si="2"/>
        <v>32.695214923806802</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4.1366765744529319</v>
      </c>
      <c r="F157" s="150">
        <v>0.13779915502441073</v>
      </c>
      <c r="G157" s="150">
        <v>0.25594973197096532</v>
      </c>
      <c r="H157" s="150" t="s">
        <v>457</v>
      </c>
      <c r="I157" s="150">
        <v>5.1043839777592255E-2</v>
      </c>
      <c r="J157" s="150">
        <v>5.1043839777592255E-2</v>
      </c>
      <c r="K157" s="150">
        <v>5.1043839777592255E-2</v>
      </c>
      <c r="L157" s="150">
        <v>2.450104309324428E-2</v>
      </c>
      <c r="M157" s="150">
        <v>1.1092673060795648</v>
      </c>
      <c r="N157" s="150">
        <v>1.0749782999103514E-3</v>
      </c>
      <c r="O157" s="150">
        <v>8.0623372493276367E-5</v>
      </c>
      <c r="P157" s="150">
        <v>1.612467449865527E-3</v>
      </c>
      <c r="Q157" s="150">
        <v>4.0311686246638175E-4</v>
      </c>
      <c r="R157" s="150">
        <v>2.6874457497758791E-3</v>
      </c>
      <c r="S157" s="150">
        <v>2.9561903247534668E-3</v>
      </c>
      <c r="T157" s="150">
        <v>1.0749782999103516E-4</v>
      </c>
      <c r="U157" s="150">
        <v>1.4780951623767334E-3</v>
      </c>
      <c r="V157" s="150">
        <v>0.38967963371750242</v>
      </c>
      <c r="W157" s="150" t="s">
        <v>457</v>
      </c>
      <c r="X157" s="150" t="s">
        <v>457</v>
      </c>
      <c r="Y157" s="150" t="s">
        <v>457</v>
      </c>
      <c r="Z157" s="150" t="s">
        <v>457</v>
      </c>
      <c r="AA157" s="150" t="s">
        <v>457</v>
      </c>
      <c r="AB157" s="150" t="s">
        <v>457</v>
      </c>
      <c r="AC157" s="150" t="s">
        <v>457</v>
      </c>
      <c r="AD157" s="150" t="s">
        <v>457</v>
      </c>
      <c r="AE157" s="151"/>
      <c r="AF157" s="152">
        <v>13437.228748879394</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0.14998481404063801</v>
      </c>
      <c r="F158" s="150">
        <v>3.7015828234479133E-3</v>
      </c>
      <c r="G158" s="150">
        <v>7.4636175008496704E-3</v>
      </c>
      <c r="H158" s="150" t="s">
        <v>457</v>
      </c>
      <c r="I158" s="150">
        <v>8.0177183927729204E-4</v>
      </c>
      <c r="J158" s="150">
        <v>8.0177183927729204E-4</v>
      </c>
      <c r="K158" s="150">
        <v>8.0177183927729204E-4</v>
      </c>
      <c r="L158" s="150">
        <v>3.8485048285310012E-4</v>
      </c>
      <c r="M158" s="150">
        <v>5.2102665261015375E-2</v>
      </c>
      <c r="N158" s="150">
        <v>3.1367787425101204E-5</v>
      </c>
      <c r="O158" s="150">
        <v>2.35258405688259E-6</v>
      </c>
      <c r="P158" s="150">
        <v>4.7051681137651795E-5</v>
      </c>
      <c r="Q158" s="150">
        <v>1.1762920284412949E-5</v>
      </c>
      <c r="R158" s="150">
        <v>7.8419468562753006E-5</v>
      </c>
      <c r="S158" s="150">
        <v>8.6261415419028312E-5</v>
      </c>
      <c r="T158" s="150">
        <v>3.1367787425101205E-6</v>
      </c>
      <c r="U158" s="150">
        <v>4.3130707709514156E-5</v>
      </c>
      <c r="V158" s="150">
        <v>1.1370822941599185E-2</v>
      </c>
      <c r="W158" s="150" t="s">
        <v>457</v>
      </c>
      <c r="X158" s="150" t="s">
        <v>457</v>
      </c>
      <c r="Y158" s="150" t="s">
        <v>457</v>
      </c>
      <c r="Z158" s="150" t="s">
        <v>457</v>
      </c>
      <c r="AA158" s="150" t="s">
        <v>457</v>
      </c>
      <c r="AB158" s="150" t="s">
        <v>457</v>
      </c>
      <c r="AC158" s="150" t="s">
        <v>457</v>
      </c>
      <c r="AD158" s="150" t="s">
        <v>457</v>
      </c>
      <c r="AE158" s="151"/>
      <c r="AF158" s="154">
        <v>392.09734281376501</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9.2245000000000008</v>
      </c>
      <c r="F159" s="150">
        <v>0.32259999999999994</v>
      </c>
      <c r="G159" s="150">
        <v>3.0511225805840643</v>
      </c>
      <c r="H159" s="150" t="s">
        <v>457</v>
      </c>
      <c r="I159" s="150">
        <v>0.37380000000000002</v>
      </c>
      <c r="J159" s="150">
        <v>0.41049999999999998</v>
      </c>
      <c r="K159" s="150">
        <v>0.41049999999999998</v>
      </c>
      <c r="L159" s="150">
        <v>6.8354999999999985E-2</v>
      </c>
      <c r="M159" s="150">
        <v>0.86580000000000001</v>
      </c>
      <c r="N159" s="150">
        <v>1.7368770848484868E-2</v>
      </c>
      <c r="O159" s="150">
        <v>2.6978559244444443E-2</v>
      </c>
      <c r="P159" s="150">
        <v>2.5083499999999999E-3</v>
      </c>
      <c r="Q159" s="150">
        <v>1.7368770848484868E-2</v>
      </c>
      <c r="R159" s="150">
        <v>2.9972402202020215E-2</v>
      </c>
      <c r="S159" s="150">
        <v>5.4605179959595948E-2</v>
      </c>
      <c r="T159" s="150">
        <v>1.7465566291717194</v>
      </c>
      <c r="U159" s="150">
        <v>3.5897019500000002E-2</v>
      </c>
      <c r="V159" s="150">
        <v>7.8804171555555746E-2</v>
      </c>
      <c r="W159" s="150">
        <v>3.2210000000000003E-2</v>
      </c>
      <c r="X159" s="150" t="s">
        <v>457</v>
      </c>
      <c r="Y159" s="150" t="s">
        <v>457</v>
      </c>
      <c r="Z159" s="150" t="s">
        <v>457</v>
      </c>
      <c r="AA159" s="150" t="s">
        <v>457</v>
      </c>
      <c r="AB159" s="150" t="s">
        <v>457</v>
      </c>
      <c r="AC159" s="150" t="s">
        <v>457</v>
      </c>
      <c r="AD159" s="150">
        <v>3.0047058280225358E-2</v>
      </c>
      <c r="AE159" s="151"/>
      <c r="AF159" s="154">
        <v>4963.4430264000002</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0.48166197272214678</v>
      </c>
      <c r="X163" s="25">
        <v>3.467966203599457</v>
      </c>
      <c r="Y163" s="25">
        <v>2.2638112717940899</v>
      </c>
      <c r="Z163" s="25">
        <v>1.1078225372609376</v>
      </c>
      <c r="AA163" s="25">
        <v>1.3004873263497962</v>
      </c>
      <c r="AB163" s="25">
        <v>8.1400873390042801</v>
      </c>
      <c r="AC163" s="25" t="s">
        <v>457</v>
      </c>
      <c r="AD163" s="25">
        <v>0.13968197208942254</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02BA-42D1-4DDE-A60A-E5F0A317814C}">
  <dimension ref="A1:AL170"/>
  <sheetViews>
    <sheetView zoomScale="80" zoomScaleNormal="80" workbookViewId="0">
      <pane xSplit="4" ySplit="13" topLeftCell="I131"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1996</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41.86407198904368</v>
      </c>
      <c r="F14" s="143">
        <v>0.28101980293025935</v>
      </c>
      <c r="G14" s="143">
        <v>81.400000000000006</v>
      </c>
      <c r="H14" s="143" t="s">
        <v>457</v>
      </c>
      <c r="I14" s="143">
        <v>0.94322615277245314</v>
      </c>
      <c r="J14" s="143">
        <v>1.3506707631681458</v>
      </c>
      <c r="K14" s="143">
        <v>1.7396405465417863</v>
      </c>
      <c r="L14" s="143">
        <v>3.6596400528150032E-2</v>
      </c>
      <c r="M14" s="143">
        <v>22.282286674388398</v>
      </c>
      <c r="N14" s="143">
        <v>0.74693989503924441</v>
      </c>
      <c r="O14" s="143">
        <v>0.10898643347898035</v>
      </c>
      <c r="P14" s="143">
        <v>0.13513472980236391</v>
      </c>
      <c r="Q14" s="143">
        <v>0.72522524219634954</v>
      </c>
      <c r="R14" s="143">
        <v>0.45326012406165422</v>
      </c>
      <c r="S14" s="143">
        <v>0.80866229725591476</v>
      </c>
      <c r="T14" s="143">
        <v>6.9938788219393544</v>
      </c>
      <c r="U14" s="143">
        <v>2.0341881735641629</v>
      </c>
      <c r="V14" s="143">
        <v>3.8974711944187175</v>
      </c>
      <c r="W14" s="143">
        <v>0.71353011662491694</v>
      </c>
      <c r="X14" s="143">
        <v>8.8490162465842281E-5</v>
      </c>
      <c r="Y14" s="143">
        <v>3.2328455075160295E-3</v>
      </c>
      <c r="Z14" s="143">
        <v>2.5687821761241482E-3</v>
      </c>
      <c r="AA14" s="143">
        <v>3.179276834929387E-4</v>
      </c>
      <c r="AB14" s="143">
        <v>6.2080455295989581E-3</v>
      </c>
      <c r="AC14" s="143">
        <v>0.55615304004070043</v>
      </c>
      <c r="AD14" s="143">
        <v>2.7392612419915093E-4</v>
      </c>
      <c r="AE14" s="149"/>
      <c r="AF14" s="145">
        <v>26162.145082800002</v>
      </c>
      <c r="AG14" s="145">
        <v>85993.166507829126</v>
      </c>
      <c r="AH14" s="145">
        <v>54258.2517304512</v>
      </c>
      <c r="AI14" s="145" t="s">
        <v>445</v>
      </c>
      <c r="AJ14" s="145" t="s">
        <v>445</v>
      </c>
      <c r="AK14" s="145" t="s">
        <v>430</v>
      </c>
      <c r="AL14" s="146" t="s">
        <v>50</v>
      </c>
    </row>
    <row r="15" spans="1:38" s="1" customFormat="1" ht="26.25" customHeight="1" thickBot="1" x14ac:dyDescent="0.25">
      <c r="A15" s="70" t="s">
        <v>54</v>
      </c>
      <c r="B15" s="70" t="s">
        <v>55</v>
      </c>
      <c r="C15" s="71" t="s">
        <v>56</v>
      </c>
      <c r="D15" s="72"/>
      <c r="E15" s="143">
        <v>0.50188523052950473</v>
      </c>
      <c r="F15" s="143">
        <v>6.968837244024001E-3</v>
      </c>
      <c r="G15" s="143">
        <v>0.49583304769062159</v>
      </c>
      <c r="H15" s="143" t="s">
        <v>457</v>
      </c>
      <c r="I15" s="143">
        <v>6.5659704443063989E-3</v>
      </c>
      <c r="J15" s="143">
        <v>9.954517969836001E-3</v>
      </c>
      <c r="K15" s="143">
        <v>1.2989940601068001E-2</v>
      </c>
      <c r="L15" s="143">
        <v>6.4277901260927995E-4</v>
      </c>
      <c r="M15" s="143">
        <v>3.3465313463040006E-2</v>
      </c>
      <c r="N15" s="143">
        <v>6.5913558081983998E-3</v>
      </c>
      <c r="O15" s="143">
        <v>2.2731654119508E-3</v>
      </c>
      <c r="P15" s="143">
        <v>5.9757879040560011E-4</v>
      </c>
      <c r="Q15" s="143">
        <v>3.0011109134435998E-3</v>
      </c>
      <c r="R15" s="143">
        <v>7.0534670400783364E-3</v>
      </c>
      <c r="S15" s="143">
        <v>7.6002578632662346E-3</v>
      </c>
      <c r="T15" s="143">
        <v>0.13371695803646194</v>
      </c>
      <c r="U15" s="143">
        <v>3.0493497802723197E-3</v>
      </c>
      <c r="V15" s="143">
        <v>9.5466341938298407E-2</v>
      </c>
      <c r="W15" s="143">
        <v>1.4180021712000002E-3</v>
      </c>
      <c r="X15" s="143">
        <v>1.4621638718988003E-6</v>
      </c>
      <c r="Y15" s="143">
        <v>4.6967603623919997E-6</v>
      </c>
      <c r="Z15" s="143">
        <v>3.6646585575011997E-6</v>
      </c>
      <c r="AA15" s="143">
        <v>6.0609186066852003E-6</v>
      </c>
      <c r="AB15" s="143">
        <v>1.58845013984772E-5</v>
      </c>
      <c r="AC15" s="143" t="s">
        <v>430</v>
      </c>
      <c r="AD15" s="143">
        <v>1.5999963759724754E-2</v>
      </c>
      <c r="AE15" s="149"/>
      <c r="AF15" s="145">
        <v>2884.3911899999998</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0.11626260874207664</v>
      </c>
      <c r="F16" s="143">
        <v>4.6724688E-4</v>
      </c>
      <c r="G16" s="143">
        <v>9.6007720892050188E-2</v>
      </c>
      <c r="H16" s="143" t="s">
        <v>457</v>
      </c>
      <c r="I16" s="143">
        <v>3.2123222999999992E-2</v>
      </c>
      <c r="J16" s="143">
        <v>4.6140629399999994E-2</v>
      </c>
      <c r="K16" s="143">
        <v>4.7892805199999999E-2</v>
      </c>
      <c r="L16" s="143" t="s">
        <v>429</v>
      </c>
      <c r="M16" s="143">
        <v>0.12292196928403418</v>
      </c>
      <c r="N16" s="143">
        <v>1.6353640799999999E-2</v>
      </c>
      <c r="O16" s="143">
        <v>9.3449376E-4</v>
      </c>
      <c r="P16" s="143">
        <v>1.7521757999999998E-2</v>
      </c>
      <c r="Q16" s="143">
        <v>6.4246445999999987E-3</v>
      </c>
      <c r="R16" s="143">
        <v>3.3291340199999996E-3</v>
      </c>
      <c r="S16" s="143">
        <v>1.4601464999999999E-2</v>
      </c>
      <c r="T16" s="143">
        <v>3.0371047199999994E-3</v>
      </c>
      <c r="U16" s="143">
        <v>1.6937699399999996E-3</v>
      </c>
      <c r="V16" s="143">
        <v>2.6866695599999997E-2</v>
      </c>
      <c r="W16" s="143">
        <v>1.5185523599999999E-2</v>
      </c>
      <c r="X16" s="143">
        <v>1.6937699399999997E-7</v>
      </c>
      <c r="Y16" s="143">
        <v>1.7521757999999999E-9</v>
      </c>
      <c r="Z16" s="143">
        <v>5.8405859999999991E-10</v>
      </c>
      <c r="AA16" s="143">
        <v>5.8405859999999991E-10</v>
      </c>
      <c r="AB16" s="143">
        <v>1.7229728699999995E-7</v>
      </c>
      <c r="AC16" s="143" t="s">
        <v>429</v>
      </c>
      <c r="AD16" s="143" t="s">
        <v>429</v>
      </c>
      <c r="AE16" s="149"/>
      <c r="AF16" s="145" t="s">
        <v>429</v>
      </c>
      <c r="AG16" s="145">
        <v>584.05859999999996</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4.005726813729845E-3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2.7244478298310035</v>
      </c>
      <c r="F18" s="143">
        <v>0.17123107044356073</v>
      </c>
      <c r="G18" s="143">
        <v>17.793744576413939</v>
      </c>
      <c r="H18" s="143" t="s">
        <v>445</v>
      </c>
      <c r="I18" s="143">
        <v>0.2385488452251244</v>
      </c>
      <c r="J18" s="143">
        <v>0.31055669033182182</v>
      </c>
      <c r="K18" s="143">
        <v>0.39696610445985864</v>
      </c>
      <c r="L18" s="143">
        <v>0.13310741601209772</v>
      </c>
      <c r="M18" s="143">
        <v>0.61037780549161447</v>
      </c>
      <c r="N18" s="143">
        <v>0.23039586664725611</v>
      </c>
      <c r="O18" s="143">
        <v>4.3199307645977849E-3</v>
      </c>
      <c r="P18" s="143">
        <v>1.8982974077836681E-3</v>
      </c>
      <c r="Q18" s="143">
        <v>1.4399787655622245E-2</v>
      </c>
      <c r="R18" s="143">
        <v>0.18431694309036753</v>
      </c>
      <c r="S18" s="143">
        <v>0.10367847791264723</v>
      </c>
      <c r="T18" s="143">
        <v>3.743930460081383</v>
      </c>
      <c r="U18" s="143">
        <v>1.4401753123137314E-3</v>
      </c>
      <c r="V18" s="143">
        <v>0.11525112005579624</v>
      </c>
      <c r="W18" s="143">
        <v>2.0375947382959819E-2</v>
      </c>
      <c r="X18" s="143">
        <v>2.7658943721738997E-2</v>
      </c>
      <c r="Y18" s="143">
        <v>0.2172156068276791</v>
      </c>
      <c r="Z18" s="143">
        <v>2.4934832390879045E-2</v>
      </c>
      <c r="AA18" s="143">
        <v>2.2046297403800208E-2</v>
      </c>
      <c r="AB18" s="143">
        <v>0.29185568034409737</v>
      </c>
      <c r="AC18" s="143" t="s">
        <v>445</v>
      </c>
      <c r="AD18" s="143" t="s">
        <v>445</v>
      </c>
      <c r="AE18" s="149"/>
      <c r="AF18" s="145">
        <v>14812.628161886689</v>
      </c>
      <c r="AG18" s="145" t="s">
        <v>445</v>
      </c>
      <c r="AH18" s="145">
        <v>772.21826076435252</v>
      </c>
      <c r="AI18" s="145" t="s">
        <v>445</v>
      </c>
      <c r="AJ18" s="145" t="s">
        <v>445</v>
      </c>
      <c r="AK18" s="145" t="s">
        <v>430</v>
      </c>
      <c r="AL18" s="146" t="s">
        <v>50</v>
      </c>
    </row>
    <row r="19" spans="1:38" s="2" customFormat="1" ht="26.25" customHeight="1" thickBot="1" x14ac:dyDescent="0.25">
      <c r="A19" s="70" t="s">
        <v>54</v>
      </c>
      <c r="B19" s="70" t="s">
        <v>63</v>
      </c>
      <c r="C19" s="71" t="s">
        <v>64</v>
      </c>
      <c r="D19" s="72"/>
      <c r="E19" s="143">
        <v>0.44321478408362203</v>
      </c>
      <c r="F19" s="143">
        <v>9.0272662444737237E-2</v>
      </c>
      <c r="G19" s="143">
        <v>2.2661003048112072</v>
      </c>
      <c r="H19" s="143" t="s">
        <v>445</v>
      </c>
      <c r="I19" s="143">
        <v>3.9462360300992073E-2</v>
      </c>
      <c r="J19" s="143">
        <v>5.0724421240135507E-2</v>
      </c>
      <c r="K19" s="143">
        <v>6.4238894367107613E-2</v>
      </c>
      <c r="L19" s="143">
        <v>2.0904190983609811E-2</v>
      </c>
      <c r="M19" s="143">
        <v>0.17551856040128053</v>
      </c>
      <c r="N19" s="143">
        <v>3.607099648118206E-2</v>
      </c>
      <c r="O19" s="143">
        <v>6.7837468619685816E-4</v>
      </c>
      <c r="P19" s="143">
        <v>1.8158591277343122E-3</v>
      </c>
      <c r="Q19" s="143">
        <v>2.546971059856731E-3</v>
      </c>
      <c r="R19" s="143">
        <v>2.8869168657570832E-2</v>
      </c>
      <c r="S19" s="143">
        <v>1.6225026283039269E-2</v>
      </c>
      <c r="T19" s="143">
        <v>0.58566546148882193</v>
      </c>
      <c r="U19" s="143">
        <v>3.9608536455913485E-4</v>
      </c>
      <c r="V19" s="143">
        <v>2.0169577268434217E-2</v>
      </c>
      <c r="W19" s="143">
        <v>4.6850831975059947E-3</v>
      </c>
      <c r="X19" s="143">
        <v>6.4004070354764277E-3</v>
      </c>
      <c r="Y19" s="143">
        <v>4.2328390106243605E-2</v>
      </c>
      <c r="Z19" s="143">
        <v>7.0692483116172626E-3</v>
      </c>
      <c r="AA19" s="143">
        <v>6.559854099645916E-3</v>
      </c>
      <c r="AB19" s="143">
        <v>6.2357899552983202E-2</v>
      </c>
      <c r="AC19" s="143" t="s">
        <v>445</v>
      </c>
      <c r="AD19" s="143" t="s">
        <v>445</v>
      </c>
      <c r="AE19" s="149"/>
      <c r="AF19" s="145">
        <v>2433.5106240907253</v>
      </c>
      <c r="AG19" s="145" t="s">
        <v>445</v>
      </c>
      <c r="AH19" s="145">
        <v>2764.4902840184118</v>
      </c>
      <c r="AI19" s="145" t="s">
        <v>445</v>
      </c>
      <c r="AJ19" s="145" t="s">
        <v>445</v>
      </c>
      <c r="AK19" s="145" t="s">
        <v>430</v>
      </c>
      <c r="AL19" s="146" t="s">
        <v>50</v>
      </c>
    </row>
    <row r="20" spans="1:38" s="2" customFormat="1" ht="26.25" customHeight="1" thickBot="1" x14ac:dyDescent="0.25">
      <c r="A20" s="70" t="s">
        <v>54</v>
      </c>
      <c r="B20" s="70" t="s">
        <v>65</v>
      </c>
      <c r="C20" s="71" t="s">
        <v>66</v>
      </c>
      <c r="D20" s="72"/>
      <c r="E20" s="143">
        <v>8.6074424945419448E-2</v>
      </c>
      <c r="F20" s="143">
        <v>1.9454417677057662E-2</v>
      </c>
      <c r="G20" s="143">
        <v>0.14138320891255549</v>
      </c>
      <c r="H20" s="143" t="s">
        <v>445</v>
      </c>
      <c r="I20" s="143">
        <v>6.2547848380355812E-3</v>
      </c>
      <c r="J20" s="143">
        <v>7.9858260740688532E-3</v>
      </c>
      <c r="K20" s="143">
        <v>1.0063075557308778E-2</v>
      </c>
      <c r="L20" s="143">
        <v>3.2206581545545176E-3</v>
      </c>
      <c r="M20" s="143">
        <v>3.4012578624994107E-2</v>
      </c>
      <c r="N20" s="143">
        <v>5.5469804634479857E-3</v>
      </c>
      <c r="O20" s="143">
        <v>1.0448826119175679E-4</v>
      </c>
      <c r="P20" s="143">
        <v>4.1009304257697866E-4</v>
      </c>
      <c r="Q20" s="143">
        <v>4.1574013940226783E-4</v>
      </c>
      <c r="R20" s="143">
        <v>4.4405047102306049E-3</v>
      </c>
      <c r="S20" s="143">
        <v>2.4945072090849967E-3</v>
      </c>
      <c r="T20" s="143">
        <v>9.0023183419715533E-2</v>
      </c>
      <c r="U20" s="143">
        <v>7.4949322194121294E-5</v>
      </c>
      <c r="V20" s="143">
        <v>3.2772487906812132E-3</v>
      </c>
      <c r="W20" s="143">
        <v>8.4625738550650649E-4</v>
      </c>
      <c r="X20" s="143">
        <v>1.1584252935010605E-3</v>
      </c>
      <c r="Y20" s="143">
        <v>7.2095485817726072E-3</v>
      </c>
      <c r="Z20" s="143">
        <v>1.3534048344030615E-3</v>
      </c>
      <c r="AA20" s="143">
        <v>1.2702568065226078E-3</v>
      </c>
      <c r="AB20" s="143">
        <v>1.0991635516199336E-2</v>
      </c>
      <c r="AC20" s="143" t="s">
        <v>445</v>
      </c>
      <c r="AD20" s="143" t="s">
        <v>445</v>
      </c>
      <c r="AE20" s="149"/>
      <c r="AF20" s="145">
        <v>346.85518430550565</v>
      </c>
      <c r="AG20" s="145" t="s">
        <v>445</v>
      </c>
      <c r="AH20" s="145">
        <v>694.6719848572842</v>
      </c>
      <c r="AI20" s="145" t="s">
        <v>445</v>
      </c>
      <c r="AJ20" s="145" t="s">
        <v>445</v>
      </c>
      <c r="AK20" s="145" t="s">
        <v>430</v>
      </c>
      <c r="AL20" s="146" t="s">
        <v>50</v>
      </c>
    </row>
    <row r="21" spans="1:38" s="2" customFormat="1" ht="26.25" customHeight="1" thickBot="1" x14ac:dyDescent="0.25">
      <c r="A21" s="70" t="s">
        <v>54</v>
      </c>
      <c r="B21" s="70" t="s">
        <v>67</v>
      </c>
      <c r="C21" s="71" t="s">
        <v>68</v>
      </c>
      <c r="D21" s="72"/>
      <c r="E21" s="143">
        <v>1.5795027248581992</v>
      </c>
      <c r="F21" s="143">
        <v>0.37304290608503193</v>
      </c>
      <c r="G21" s="143">
        <v>9.5029700876097873</v>
      </c>
      <c r="H21" s="143" t="s">
        <v>445</v>
      </c>
      <c r="I21" s="143">
        <v>0.29798834794353429</v>
      </c>
      <c r="J21" s="143">
        <v>0.35155873976970137</v>
      </c>
      <c r="K21" s="143">
        <v>0.41022042125186736</v>
      </c>
      <c r="L21" s="143">
        <v>8.4829463004317388E-2</v>
      </c>
      <c r="M21" s="143">
        <v>1.9027867117561181</v>
      </c>
      <c r="N21" s="143">
        <v>0.32716478750202627</v>
      </c>
      <c r="O21" s="143">
        <v>5.0849273763409943E-3</v>
      </c>
      <c r="P21" s="143">
        <v>1.6277850176478922E-2</v>
      </c>
      <c r="Q21" s="143">
        <v>1.4669988790294169E-2</v>
      </c>
      <c r="R21" s="143">
        <v>0.12311512357315671</v>
      </c>
      <c r="S21" s="143">
        <v>8.3877332960141743E-2</v>
      </c>
      <c r="T21" s="143">
        <v>2.1124964906126489</v>
      </c>
      <c r="U21" s="143">
        <v>3.874846229368227E-3</v>
      </c>
      <c r="V21" s="143">
        <v>0.36545593033102503</v>
      </c>
      <c r="W21" s="143">
        <v>0.31528938539366547</v>
      </c>
      <c r="X21" s="143">
        <v>8.766613967288428E-2</v>
      </c>
      <c r="Y21" s="143">
        <v>0.22823074627247888</v>
      </c>
      <c r="Z21" s="143">
        <v>5.6461282684755941E-2</v>
      </c>
      <c r="AA21" s="143">
        <v>4.7016687473899282E-2</v>
      </c>
      <c r="AB21" s="143">
        <v>0.41937485610401837</v>
      </c>
      <c r="AC21" s="143">
        <v>9.1740236834878387E-4</v>
      </c>
      <c r="AD21" s="143">
        <v>0.25154581067627946</v>
      </c>
      <c r="AE21" s="149"/>
      <c r="AF21" s="145">
        <v>8598.1853398783696</v>
      </c>
      <c r="AG21" s="145">
        <v>1479.681239272232</v>
      </c>
      <c r="AH21" s="145">
        <v>6458.5837812834552</v>
      </c>
      <c r="AI21" s="145" t="s">
        <v>445</v>
      </c>
      <c r="AJ21" s="145" t="s">
        <v>445</v>
      </c>
      <c r="AK21" s="145" t="s">
        <v>430</v>
      </c>
      <c r="AL21" s="146" t="s">
        <v>50</v>
      </c>
    </row>
    <row r="22" spans="1:38" s="2" customFormat="1" ht="26.25" customHeight="1" thickBot="1" x14ac:dyDescent="0.25">
      <c r="A22" s="70" t="s">
        <v>54</v>
      </c>
      <c r="B22" s="74" t="s">
        <v>69</v>
      </c>
      <c r="C22" s="71" t="s">
        <v>70</v>
      </c>
      <c r="D22" s="72"/>
      <c r="E22" s="143">
        <v>1.8169242627552373</v>
      </c>
      <c r="F22" s="143">
        <v>0.33981112876490893</v>
      </c>
      <c r="G22" s="143">
        <v>1.843168908544925</v>
      </c>
      <c r="H22" s="143" t="s">
        <v>445</v>
      </c>
      <c r="I22" s="143">
        <v>0.36723854068171236</v>
      </c>
      <c r="J22" s="143">
        <v>0.40475570999931521</v>
      </c>
      <c r="K22" s="143">
        <v>0.43803808221715906</v>
      </c>
      <c r="L22" s="143">
        <v>3.9369071455203901E-2</v>
      </c>
      <c r="M22" s="143">
        <v>3.0116899357765652</v>
      </c>
      <c r="N22" s="143">
        <v>0.44504063488617712</v>
      </c>
      <c r="O22" s="143">
        <v>6.1449833611283483E-3</v>
      </c>
      <c r="P22" s="143">
        <v>2.5679247470997146E-2</v>
      </c>
      <c r="Q22" s="143">
        <v>1.4499577934129482E-2</v>
      </c>
      <c r="R22" s="143">
        <v>6.6600858117719874E-2</v>
      </c>
      <c r="S22" s="143">
        <v>6.8054029290076104E-2</v>
      </c>
      <c r="T22" s="143">
        <v>0.54542013946880574</v>
      </c>
      <c r="U22" s="143">
        <v>5.8707257502968561E-3</v>
      </c>
      <c r="V22" s="143">
        <v>0.63480976407477674</v>
      </c>
      <c r="W22" s="143">
        <v>1.0565116691704351E-2</v>
      </c>
      <c r="X22" s="143">
        <v>4.5133069372739242E-3</v>
      </c>
      <c r="Y22" s="143">
        <v>2.9636093943285757E-2</v>
      </c>
      <c r="Z22" s="143">
        <v>4.9850489782748992E-3</v>
      </c>
      <c r="AA22" s="143">
        <v>4.573063109335058E-3</v>
      </c>
      <c r="AB22" s="143">
        <v>4.3707512968169639E-2</v>
      </c>
      <c r="AC22" s="143">
        <v>8.2423331942319267E-3</v>
      </c>
      <c r="AD22" s="143">
        <v>0.18455659108823666</v>
      </c>
      <c r="AE22" s="149"/>
      <c r="AF22" s="145">
        <v>2181.3055609744974</v>
      </c>
      <c r="AG22" s="145">
        <v>3089.0081482314918</v>
      </c>
      <c r="AH22" s="145">
        <v>1765.1750807256335</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0.19091194708748743</v>
      </c>
      <c r="X23" s="143">
        <v>5.0465391940238517E-2</v>
      </c>
      <c r="Y23" s="143">
        <v>0.16046114550706897</v>
      </c>
      <c r="Z23" s="143">
        <v>3.5064811526520107E-2</v>
      </c>
      <c r="AA23" s="143">
        <v>2.9844943653321864E-2</v>
      </c>
      <c r="AB23" s="143">
        <v>0.27583629262714948</v>
      </c>
      <c r="AC23" s="143">
        <v>2.9033672690517952E-3</v>
      </c>
      <c r="AD23" s="143">
        <v>0.10764963892408912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1.4541182972644238</v>
      </c>
      <c r="F24" s="143">
        <v>0.43458672957405725</v>
      </c>
      <c r="G24" s="143">
        <v>4.4560452260598158</v>
      </c>
      <c r="H24" s="143">
        <v>0.10483785048671997</v>
      </c>
      <c r="I24" s="143">
        <v>0.33751264218979793</v>
      </c>
      <c r="J24" s="143">
        <v>0.37978539459196931</v>
      </c>
      <c r="K24" s="143">
        <v>0.43167989875557022</v>
      </c>
      <c r="L24" s="143">
        <v>9.7681763027275909E-2</v>
      </c>
      <c r="M24" s="143">
        <v>2.0061186205786217</v>
      </c>
      <c r="N24" s="143">
        <v>0.26614665577359436</v>
      </c>
      <c r="O24" s="143">
        <v>3.9943799535198603E-2</v>
      </c>
      <c r="P24" s="143">
        <v>1.0394361090810815E-2</v>
      </c>
      <c r="Q24" s="143">
        <v>1.0201645228013288E-2</v>
      </c>
      <c r="R24" s="143">
        <v>0.1576003356119022</v>
      </c>
      <c r="S24" s="143">
        <v>7.5235839967343773E-2</v>
      </c>
      <c r="T24" s="143">
        <v>1.7163620888922984</v>
      </c>
      <c r="U24" s="143">
        <v>3.5494206544373834E-3</v>
      </c>
      <c r="V24" s="143">
        <v>1.6339640984671879</v>
      </c>
      <c r="W24" s="143" t="s">
        <v>429</v>
      </c>
      <c r="X24" s="143" t="s">
        <v>429</v>
      </c>
      <c r="Y24" s="143" t="s">
        <v>429</v>
      </c>
      <c r="Z24" s="143" t="s">
        <v>429</v>
      </c>
      <c r="AA24" s="143" t="s">
        <v>429</v>
      </c>
      <c r="AB24" s="143" t="s">
        <v>429</v>
      </c>
      <c r="AC24" s="143" t="s">
        <v>430</v>
      </c>
      <c r="AD24" s="143" t="s">
        <v>430</v>
      </c>
      <c r="AE24" s="149"/>
      <c r="AF24" s="145">
        <v>7890.8641646782489</v>
      </c>
      <c r="AG24" s="145">
        <v>632.95993444586122</v>
      </c>
      <c r="AH24" s="145">
        <v>4538.7161968593655</v>
      </c>
      <c r="AI24" s="145">
        <v>502.18642193907226</v>
      </c>
      <c r="AJ24" s="145" t="s">
        <v>445</v>
      </c>
      <c r="AK24" s="145" t="s">
        <v>430</v>
      </c>
      <c r="AL24" s="146" t="s">
        <v>50</v>
      </c>
    </row>
    <row r="25" spans="1:38" s="2" customFormat="1" ht="26.25" customHeight="1" thickBot="1" x14ac:dyDescent="0.25">
      <c r="A25" s="70" t="s">
        <v>74</v>
      </c>
      <c r="B25" s="74" t="s">
        <v>75</v>
      </c>
      <c r="C25" s="76" t="s">
        <v>76</v>
      </c>
      <c r="D25" s="72"/>
      <c r="E25" s="143">
        <v>0.87042719252355083</v>
      </c>
      <c r="F25" s="143">
        <v>0.10615792107603571</v>
      </c>
      <c r="G25" s="143">
        <v>5.72576324597713E-2</v>
      </c>
      <c r="H25" s="143" t="s">
        <v>457</v>
      </c>
      <c r="I25" s="143">
        <v>7.2624644744383295E-3</v>
      </c>
      <c r="J25" s="143">
        <v>7.2624644744383295E-3</v>
      </c>
      <c r="K25" s="143">
        <v>7.2624644744383295E-3</v>
      </c>
      <c r="L25" s="143">
        <v>3.4859829477303975E-3</v>
      </c>
      <c r="M25" s="143">
        <v>0.77669847011318949</v>
      </c>
      <c r="N25" s="143">
        <v>2.4047964447348211E-4</v>
      </c>
      <c r="O25" s="143">
        <v>1.8035973335511157E-5</v>
      </c>
      <c r="P25" s="143">
        <v>3.6071946671022316E-4</v>
      </c>
      <c r="Q25" s="143">
        <v>9.017986667755579E-5</v>
      </c>
      <c r="R25" s="143">
        <v>6.0119911118370532E-4</v>
      </c>
      <c r="S25" s="143">
        <v>6.6131902230207582E-4</v>
      </c>
      <c r="T25" s="143">
        <v>2.4047964447348212E-5</v>
      </c>
      <c r="U25" s="143">
        <v>3.3065951115103791E-4</v>
      </c>
      <c r="V25" s="143">
        <v>8.717387112163727E-2</v>
      </c>
      <c r="W25" s="143" t="s">
        <v>457</v>
      </c>
      <c r="X25" s="143" t="s">
        <v>457</v>
      </c>
      <c r="Y25" s="143" t="s">
        <v>457</v>
      </c>
      <c r="Z25" s="143" t="s">
        <v>457</v>
      </c>
      <c r="AA25" s="143" t="s">
        <v>457</v>
      </c>
      <c r="AB25" s="143" t="s">
        <v>457</v>
      </c>
      <c r="AC25" s="143" t="s">
        <v>430</v>
      </c>
      <c r="AD25" s="143" t="s">
        <v>430</v>
      </c>
      <c r="AE25" s="149"/>
      <c r="AF25" s="145">
        <v>3005.9955559185264</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8.0690409596257451E-2</v>
      </c>
      <c r="F26" s="143">
        <v>5.9661356712318358E-3</v>
      </c>
      <c r="G26" s="143">
        <v>4.9624086503402215E-3</v>
      </c>
      <c r="H26" s="143" t="s">
        <v>457</v>
      </c>
      <c r="I26" s="143">
        <v>4.4318717772168264E-4</v>
      </c>
      <c r="J26" s="143">
        <v>4.4318717772168264E-4</v>
      </c>
      <c r="K26" s="143">
        <v>4.4318717772168264E-4</v>
      </c>
      <c r="L26" s="143">
        <v>2.1272984530640765E-4</v>
      </c>
      <c r="M26" s="143">
        <v>5.5726921924114423E-2</v>
      </c>
      <c r="N26" s="143">
        <v>4.1040140997131609E-2</v>
      </c>
      <c r="O26" s="143">
        <v>3.1882087317947471E-6</v>
      </c>
      <c r="P26" s="143">
        <v>3.8346212371744006E-5</v>
      </c>
      <c r="Q26" s="143">
        <v>8.06391158350204E-6</v>
      </c>
      <c r="R26" s="143">
        <v>5.7251335084982159E-5</v>
      </c>
      <c r="S26" s="143">
        <v>6.1003125197253957E-5</v>
      </c>
      <c r="T26" s="143">
        <v>3.9531839694370219E-6</v>
      </c>
      <c r="U26" s="143">
        <v>2.8836807881645848E-5</v>
      </c>
      <c r="V26" s="143">
        <v>7.5864111344922242E-3</v>
      </c>
      <c r="W26" s="143" t="s">
        <v>457</v>
      </c>
      <c r="X26" s="143" t="s">
        <v>457</v>
      </c>
      <c r="Y26" s="143" t="s">
        <v>457</v>
      </c>
      <c r="Z26" s="143" t="s">
        <v>457</v>
      </c>
      <c r="AA26" s="143" t="s">
        <v>457</v>
      </c>
      <c r="AB26" s="143" t="s">
        <v>457</v>
      </c>
      <c r="AC26" s="143" t="s">
        <v>430</v>
      </c>
      <c r="AD26" s="143" t="s">
        <v>430</v>
      </c>
      <c r="AE26" s="149"/>
      <c r="AF26" s="145">
        <v>260.6762980664202</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36.322652116618436</v>
      </c>
      <c r="F27" s="143">
        <v>23.52083235701339</v>
      </c>
      <c r="G27" s="143">
        <v>3.3944845667786132</v>
      </c>
      <c r="H27" s="143">
        <v>0.58286979759528612</v>
      </c>
      <c r="I27" s="143">
        <v>1.0254584168713445</v>
      </c>
      <c r="J27" s="143">
        <v>1.025458416871345</v>
      </c>
      <c r="K27" s="143">
        <v>1.0254584168713448</v>
      </c>
      <c r="L27" s="143">
        <v>0.5826437334847292</v>
      </c>
      <c r="M27" s="143">
        <v>199.7445802171361</v>
      </c>
      <c r="N27" s="143">
        <v>69.612074035290817</v>
      </c>
      <c r="O27" s="143">
        <v>2.3070953590559838E-4</v>
      </c>
      <c r="P27" s="143">
        <v>1.1006748033074446E-2</v>
      </c>
      <c r="Q27" s="143">
        <v>3.5383136962784481E-4</v>
      </c>
      <c r="R27" s="143">
        <v>9.4188275991632636E-3</v>
      </c>
      <c r="S27" s="143">
        <v>6.6123375936848255E-3</v>
      </c>
      <c r="T27" s="143">
        <v>2.5366536763726708E-3</v>
      </c>
      <c r="U27" s="143">
        <v>2.4624366744449306E-4</v>
      </c>
      <c r="V27" s="143">
        <v>4.1096229074508182E-2</v>
      </c>
      <c r="W27" s="143">
        <v>1.0189858999999999</v>
      </c>
      <c r="X27" s="143">
        <v>1.9230165631099999E-2</v>
      </c>
      <c r="Y27" s="143">
        <v>2.56740483517E-2</v>
      </c>
      <c r="Z27" s="143">
        <v>1.5270811119399999E-2</v>
      </c>
      <c r="AA27" s="143">
        <v>2.5650756270100002E-2</v>
      </c>
      <c r="AB27" s="143">
        <v>8.58257813723E-2</v>
      </c>
      <c r="AC27" s="143">
        <v>8.100494E-4</v>
      </c>
      <c r="AD27" s="143">
        <v>1.686724E-4</v>
      </c>
      <c r="AE27" s="149"/>
      <c r="AF27" s="145">
        <v>61889.500952852002</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3.9539382256571494</v>
      </c>
      <c r="F28" s="143">
        <v>0.65857925517225702</v>
      </c>
      <c r="G28" s="143">
        <v>0.94612479754776801</v>
      </c>
      <c r="H28" s="143">
        <v>6.6431707891510998E-3</v>
      </c>
      <c r="I28" s="143">
        <v>0.84849673583934448</v>
      </c>
      <c r="J28" s="143">
        <v>0.84849673583934437</v>
      </c>
      <c r="K28" s="143">
        <v>0.84849673583934437</v>
      </c>
      <c r="L28" s="143">
        <v>0.48246576711067191</v>
      </c>
      <c r="M28" s="143">
        <v>5.643563944592076</v>
      </c>
      <c r="N28" s="143">
        <v>0.83172558079908954</v>
      </c>
      <c r="O28" s="143">
        <v>1.4075806480544855E-5</v>
      </c>
      <c r="P28" s="143">
        <v>1.3313750218522007E-3</v>
      </c>
      <c r="Q28" s="143">
        <v>2.686632924040527E-5</v>
      </c>
      <c r="R28" s="143">
        <v>2.0368635110630381E-3</v>
      </c>
      <c r="S28" s="143">
        <v>1.3694350178968626E-3</v>
      </c>
      <c r="T28" s="143">
        <v>7.5582481732445881E-5</v>
      </c>
      <c r="U28" s="143">
        <v>2.5581045519720844E-5</v>
      </c>
      <c r="V28" s="143">
        <v>4.5660296819292198E-3</v>
      </c>
      <c r="W28" s="143">
        <v>0.20496969999999998</v>
      </c>
      <c r="X28" s="143">
        <v>5.7722534016999994E-3</v>
      </c>
      <c r="Y28" s="143">
        <v>6.5045570744000003E-3</v>
      </c>
      <c r="Z28" s="143">
        <v>5.0617908415999998E-3</v>
      </c>
      <c r="AA28" s="143">
        <v>5.4396171112999995E-3</v>
      </c>
      <c r="AB28" s="143">
        <v>2.2778218428999998E-2</v>
      </c>
      <c r="AC28" s="143">
        <v>7.5008300000000005E-5</v>
      </c>
      <c r="AD28" s="143">
        <v>2.0790800000000001E-5</v>
      </c>
      <c r="AE28" s="149"/>
      <c r="AF28" s="145">
        <v>10542.728634789559</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18.994073600904343</v>
      </c>
      <c r="F29" s="143">
        <v>1.3914783996341828</v>
      </c>
      <c r="G29" s="143">
        <v>1.8352763368606073</v>
      </c>
      <c r="H29" s="143">
        <v>8.0276824150771406E-3</v>
      </c>
      <c r="I29" s="143">
        <v>0.67820750768195359</v>
      </c>
      <c r="J29" s="143">
        <v>0.67820750768195359</v>
      </c>
      <c r="K29" s="143">
        <v>0.67820750768195348</v>
      </c>
      <c r="L29" s="143">
        <v>0.36234422029605662</v>
      </c>
      <c r="M29" s="143">
        <v>4.3947611341809898</v>
      </c>
      <c r="N29" s="143">
        <v>8.0306752762412781E-2</v>
      </c>
      <c r="O29" s="143">
        <v>2.3157539228195856E-5</v>
      </c>
      <c r="P29" s="143">
        <v>2.4392287998003122E-3</v>
      </c>
      <c r="Q29" s="143">
        <v>4.6191315589284135E-5</v>
      </c>
      <c r="R29" s="143">
        <v>3.9024993546044949E-3</v>
      </c>
      <c r="S29" s="143">
        <v>2.6173108673336397E-3</v>
      </c>
      <c r="T29" s="143">
        <v>9.4486599919397203E-5</v>
      </c>
      <c r="U29" s="143">
        <v>4.6067552722176552E-5</v>
      </c>
      <c r="V29" s="143">
        <v>8.2884466039785491E-3</v>
      </c>
      <c r="W29" s="143">
        <v>0.17456240000000001</v>
      </c>
      <c r="X29" s="143">
        <v>2.4937518399E-3</v>
      </c>
      <c r="Y29" s="143">
        <v>1.51010528096E-2</v>
      </c>
      <c r="Z29" s="143">
        <v>1.6874387451299998E-2</v>
      </c>
      <c r="AA29" s="143">
        <v>3.8791695290999999E-3</v>
      </c>
      <c r="AB29" s="143">
        <v>3.8348361629900005E-2</v>
      </c>
      <c r="AC29" s="143">
        <v>7.2442799999999997E-5</v>
      </c>
      <c r="AD29" s="143">
        <v>3.15804E-5</v>
      </c>
      <c r="AE29" s="149"/>
      <c r="AF29" s="145">
        <v>19884.550294337594</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2.3870908216586918E-2</v>
      </c>
      <c r="F30" s="143">
        <v>0.15194852565777467</v>
      </c>
      <c r="G30" s="143">
        <v>4.9479877263847458E-3</v>
      </c>
      <c r="H30" s="143">
        <v>1.3996710562349024E-4</v>
      </c>
      <c r="I30" s="143">
        <v>3.390984598674839E-3</v>
      </c>
      <c r="J30" s="143">
        <v>3.3909845986748394E-3</v>
      </c>
      <c r="K30" s="143">
        <v>3.3909845986748385E-3</v>
      </c>
      <c r="L30" s="143">
        <v>4.3521711603367199E-4</v>
      </c>
      <c r="M30" s="143">
        <v>1.3979462215824743</v>
      </c>
      <c r="N30" s="143">
        <v>0.16007387207744386</v>
      </c>
      <c r="O30" s="143">
        <v>4.4041845089366779E-5</v>
      </c>
      <c r="P30" s="143">
        <v>2.1523746609773646E-5</v>
      </c>
      <c r="Q30" s="143">
        <v>7.4219815895771183E-7</v>
      </c>
      <c r="R30" s="143">
        <v>1.9894214582959958E-4</v>
      </c>
      <c r="S30" s="143">
        <v>7.4408702606331874E-3</v>
      </c>
      <c r="T30" s="143">
        <v>3.1023301637667273E-4</v>
      </c>
      <c r="U30" s="143">
        <v>4.3850849272188153E-5</v>
      </c>
      <c r="V30" s="143">
        <v>4.3809576421763759E-3</v>
      </c>
      <c r="W30" s="143">
        <v>2.0507999999999998E-3</v>
      </c>
      <c r="X30" s="143">
        <v>3.1248722799999997E-5</v>
      </c>
      <c r="Y30" s="143">
        <v>5.7289325299999997E-5</v>
      </c>
      <c r="Z30" s="143">
        <v>1.9530451599999998E-5</v>
      </c>
      <c r="AA30" s="143">
        <v>6.7054551200000003E-5</v>
      </c>
      <c r="AB30" s="143">
        <v>1.7512305089999999E-4</v>
      </c>
      <c r="AC30" s="143">
        <v>2.0507999999999999E-6</v>
      </c>
      <c r="AD30" s="143">
        <v>2.0507999999999999E-6</v>
      </c>
      <c r="AE30" s="149"/>
      <c r="AF30" s="145">
        <v>111.226622193445</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5.1455168101389708</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0.31707245950377849</v>
      </c>
      <c r="J32" s="143">
        <v>0.59012684105083979</v>
      </c>
      <c r="K32" s="143">
        <v>0.78116975889529494</v>
      </c>
      <c r="L32" s="143">
        <v>0.13990750381814732</v>
      </c>
      <c r="M32" s="143" t="s">
        <v>430</v>
      </c>
      <c r="N32" s="143">
        <v>0.79081866127453337</v>
      </c>
      <c r="O32" s="143">
        <v>3.7027547708903385E-3</v>
      </c>
      <c r="P32" s="143" t="s">
        <v>430</v>
      </c>
      <c r="Q32" s="143">
        <v>2.5225455418197147E-12</v>
      </c>
      <c r="R32" s="143">
        <v>0.29261215505905847</v>
      </c>
      <c r="S32" s="143">
        <v>6.4033328103610652</v>
      </c>
      <c r="T32" s="143">
        <v>4.6548017878184161E-2</v>
      </c>
      <c r="U32" s="143">
        <v>6.3701023130673254E-3</v>
      </c>
      <c r="V32" s="143">
        <v>2.5225455418197131</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32633.090937417044</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0.17905737586857035</v>
      </c>
      <c r="J33" s="143">
        <v>0.32893466614626415</v>
      </c>
      <c r="K33" s="143">
        <v>0.65786933229252831</v>
      </c>
      <c r="L33" s="143">
        <v>3.6830920613197274E-2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32633.090937417044</v>
      </c>
      <c r="AL33" s="146" t="s">
        <v>431</v>
      </c>
    </row>
    <row r="34" spans="1:38" s="2" customFormat="1" ht="26.25" customHeight="1" thickBot="1" x14ac:dyDescent="0.25">
      <c r="A34" s="70" t="s">
        <v>71</v>
      </c>
      <c r="B34" s="70" t="s">
        <v>94</v>
      </c>
      <c r="C34" s="71" t="s">
        <v>95</v>
      </c>
      <c r="D34" s="72"/>
      <c r="E34" s="143">
        <v>2.1428074245939674</v>
      </c>
      <c r="F34" s="143">
        <v>0.19015371229698375</v>
      </c>
      <c r="G34" s="143">
        <v>0.16339397306400003</v>
      </c>
      <c r="H34" s="143">
        <v>2.8625290023201857E-4</v>
      </c>
      <c r="I34" s="143">
        <v>5.6023781902552201E-2</v>
      </c>
      <c r="J34" s="143">
        <v>5.8886310904872396E-2</v>
      </c>
      <c r="K34" s="143">
        <v>6.2157772621809743E-2</v>
      </c>
      <c r="L34" s="143">
        <v>4.040255220417633E-2</v>
      </c>
      <c r="M34" s="143">
        <v>0.43755800464037109</v>
      </c>
      <c r="N34" s="143" t="s">
        <v>457</v>
      </c>
      <c r="O34" s="143">
        <v>4.089327146171694E-4</v>
      </c>
      <c r="P34" s="143" t="s">
        <v>457</v>
      </c>
      <c r="Q34" s="143" t="s">
        <v>457</v>
      </c>
      <c r="R34" s="143">
        <v>2.044663573085847E-3</v>
      </c>
      <c r="S34" s="143">
        <v>6.9518561484918792E-2</v>
      </c>
      <c r="T34" s="143">
        <v>2.8625290023201857E-3</v>
      </c>
      <c r="U34" s="143">
        <v>4.089327146171694E-4</v>
      </c>
      <c r="V34" s="143">
        <v>4.0893271461716937E-2</v>
      </c>
      <c r="W34" s="143">
        <v>1.8280714794398818E-2</v>
      </c>
      <c r="X34" s="143">
        <v>1.226798143851508E-3</v>
      </c>
      <c r="Y34" s="143">
        <v>2.044663573085847E-3</v>
      </c>
      <c r="Z34" s="143">
        <v>1.7671357634585524E-3</v>
      </c>
      <c r="AA34" s="143">
        <v>4.0623810654219597E-4</v>
      </c>
      <c r="AB34" s="143">
        <v>5.4448355869381035E-3</v>
      </c>
      <c r="AC34" s="143" t="s">
        <v>430</v>
      </c>
      <c r="AD34" s="143" t="s">
        <v>430</v>
      </c>
      <c r="AE34" s="149"/>
      <c r="AF34" s="145">
        <v>1771.0164</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2.6073000000000004</v>
      </c>
      <c r="F36" s="143">
        <v>9.0299999999999991E-2</v>
      </c>
      <c r="G36" s="143">
        <v>1.2225935438841602</v>
      </c>
      <c r="H36" s="143" t="s">
        <v>457</v>
      </c>
      <c r="I36" s="143">
        <v>0.13440000000000002</v>
      </c>
      <c r="J36" s="143">
        <v>0.1482</v>
      </c>
      <c r="K36" s="143">
        <v>0.1482</v>
      </c>
      <c r="L36" s="143">
        <v>2.1204000000000001E-2</v>
      </c>
      <c r="M36" s="143">
        <v>0.24420000000000006</v>
      </c>
      <c r="N36" s="143">
        <v>5.3399999999999993E-3</v>
      </c>
      <c r="O36" s="143">
        <v>5.4000000000000001E-4</v>
      </c>
      <c r="P36" s="143">
        <v>7.7999999999999999E-4</v>
      </c>
      <c r="Q36" s="143">
        <v>1.4760000000000001E-2</v>
      </c>
      <c r="R36" s="143">
        <v>1.5719999999999998E-2</v>
      </c>
      <c r="S36" s="143">
        <v>3.6809999999999996E-2</v>
      </c>
      <c r="T36" s="143">
        <v>0.68400000000000005</v>
      </c>
      <c r="U36" s="143">
        <v>5.6100000000000004E-3</v>
      </c>
      <c r="V36" s="143">
        <v>3.9599999999999996E-2</v>
      </c>
      <c r="W36" s="143">
        <v>1.1430000000000001E-2</v>
      </c>
      <c r="X36" s="143" t="s">
        <v>457</v>
      </c>
      <c r="Y36" s="143" t="s">
        <v>457</v>
      </c>
      <c r="Z36" s="143" t="s">
        <v>457</v>
      </c>
      <c r="AA36" s="143" t="s">
        <v>457</v>
      </c>
      <c r="AB36" s="143" t="s">
        <v>457</v>
      </c>
      <c r="AC36" s="143">
        <v>3.9000000000000007E-3</v>
      </c>
      <c r="AD36" s="143">
        <v>1.2426E-2</v>
      </c>
      <c r="AE36" s="149"/>
      <c r="AF36" s="145">
        <v>1385.6507676000001</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0.11827978211087561</v>
      </c>
      <c r="F37" s="143">
        <v>3.9426594036958539E-3</v>
      </c>
      <c r="G37" s="143">
        <v>1.6051859380954647E-4</v>
      </c>
      <c r="H37" s="143" t="s">
        <v>457</v>
      </c>
      <c r="I37" s="143">
        <v>4.9283242546198174E-4</v>
      </c>
      <c r="J37" s="143">
        <v>4.9283242546198174E-4</v>
      </c>
      <c r="K37" s="143">
        <v>4.9283242546198174E-4</v>
      </c>
      <c r="L37" s="143">
        <v>1.2320810636549544E-5</v>
      </c>
      <c r="M37" s="143">
        <v>1.182797821108756E-2</v>
      </c>
      <c r="N37" s="143">
        <v>3.6962431909648629E-6</v>
      </c>
      <c r="O37" s="143">
        <v>6.1604053182747715E-7</v>
      </c>
      <c r="P37" s="143">
        <v>2.4641621273099087E-4</v>
      </c>
      <c r="Q37" s="143">
        <v>2.9569945527718901E-4</v>
      </c>
      <c r="R37" s="143">
        <v>1.8727632167555306E-6</v>
      </c>
      <c r="S37" s="143">
        <v>1.8727632167555307E-7</v>
      </c>
      <c r="T37" s="143">
        <v>1.2567226849280534E-6</v>
      </c>
      <c r="U37" s="143">
        <v>2.7105783400408992E-5</v>
      </c>
      <c r="V37" s="143">
        <v>3.6962431909648629E-6</v>
      </c>
      <c r="W37" s="143">
        <v>1.2320810636549542E-3</v>
      </c>
      <c r="X37" s="143" t="s">
        <v>457</v>
      </c>
      <c r="Y37" s="143" t="s">
        <v>457</v>
      </c>
      <c r="Z37" s="143" t="s">
        <v>457</v>
      </c>
      <c r="AA37" s="143" t="s">
        <v>457</v>
      </c>
      <c r="AB37" s="143" t="s">
        <v>457</v>
      </c>
      <c r="AC37" s="143" t="s">
        <v>457</v>
      </c>
      <c r="AD37" s="143" t="s">
        <v>457</v>
      </c>
      <c r="AE37" s="149"/>
      <c r="AF37" s="145" t="s">
        <v>445</v>
      </c>
      <c r="AG37" s="145" t="s">
        <v>430</v>
      </c>
      <c r="AH37" s="145">
        <v>2464.1621273099086</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2.9875310226986098</v>
      </c>
      <c r="F39" s="143">
        <v>0.4796063282671193</v>
      </c>
      <c r="G39" s="143">
        <v>5.1159140109630989</v>
      </c>
      <c r="H39" s="143" t="s">
        <v>445</v>
      </c>
      <c r="I39" s="143">
        <v>0.44315262666949468</v>
      </c>
      <c r="J39" s="143">
        <v>0.56049398585543431</v>
      </c>
      <c r="K39" s="143">
        <v>0.69891944525978733</v>
      </c>
      <c r="L39" s="143">
        <v>0.21102035804972377</v>
      </c>
      <c r="M39" s="143">
        <v>1.7304869297222278</v>
      </c>
      <c r="N39" s="143">
        <v>0.44159215102914262</v>
      </c>
      <c r="O39" s="143">
        <v>7.8388684257831021E-3</v>
      </c>
      <c r="P39" s="143">
        <v>8.0622110433166312E-3</v>
      </c>
      <c r="Q39" s="143">
        <v>2.5720332713724012E-2</v>
      </c>
      <c r="R39" s="143">
        <v>0.29452168155467184</v>
      </c>
      <c r="S39" s="143">
        <v>0.17184268042439624</v>
      </c>
      <c r="T39" s="143">
        <v>5.8163908246287805</v>
      </c>
      <c r="U39" s="143">
        <v>3.8688527649671902E-3</v>
      </c>
      <c r="V39" s="143">
        <v>0.31055791810858835</v>
      </c>
      <c r="W39" s="143">
        <v>0.26593162700471012</v>
      </c>
      <c r="X39" s="143">
        <v>7.7267887242937955E-2</v>
      </c>
      <c r="Y39" s="143">
        <v>0.39731934965133808</v>
      </c>
      <c r="Z39" s="143">
        <v>6.2435139406475056E-2</v>
      </c>
      <c r="AA39" s="143">
        <v>5.4530453094623045E-2</v>
      </c>
      <c r="AB39" s="143">
        <v>0.59155282939537412</v>
      </c>
      <c r="AC39" s="143">
        <v>5.3035604469722575E-3</v>
      </c>
      <c r="AD39" s="143">
        <v>0.10666321332152023</v>
      </c>
      <c r="AE39" s="149"/>
      <c r="AF39" s="145">
        <v>22671.104743537519</v>
      </c>
      <c r="AG39" s="145">
        <v>627.41358388800006</v>
      </c>
      <c r="AH39" s="145">
        <v>8385.3325624767767</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5.9112213681464034</v>
      </c>
      <c r="F41" s="143">
        <v>17.979554268099132</v>
      </c>
      <c r="G41" s="143">
        <v>18.25973225225864</v>
      </c>
      <c r="H41" s="143">
        <v>8.9386942113420048E-2</v>
      </c>
      <c r="I41" s="143">
        <v>15.066630579494898</v>
      </c>
      <c r="J41" s="143">
        <v>15.303085366834623</v>
      </c>
      <c r="K41" s="143">
        <v>16.77453285359702</v>
      </c>
      <c r="L41" s="143">
        <v>0.99498463101009693</v>
      </c>
      <c r="M41" s="143">
        <v>39.482760582104838</v>
      </c>
      <c r="N41" s="143">
        <v>4.6667488207786514</v>
      </c>
      <c r="O41" s="143">
        <v>6.8135919775464585E-2</v>
      </c>
      <c r="P41" s="143">
        <v>0.18707004937579444</v>
      </c>
      <c r="Q41" s="143">
        <v>9.1222130485208677E-2</v>
      </c>
      <c r="R41" s="143">
        <v>0.43038471710555398</v>
      </c>
      <c r="S41" s="143">
        <v>0.80532718967315386</v>
      </c>
      <c r="T41" s="143">
        <v>0.45529175006491646</v>
      </c>
      <c r="U41" s="143">
        <v>4.2802265029014812</v>
      </c>
      <c r="V41" s="143">
        <v>8.43194356624001</v>
      </c>
      <c r="W41" s="143">
        <v>29.320999698374855</v>
      </c>
      <c r="X41" s="143">
        <v>8.340343863130153</v>
      </c>
      <c r="Y41" s="143">
        <v>11.894293028024611</v>
      </c>
      <c r="Z41" s="143">
        <v>4.6850806780203609</v>
      </c>
      <c r="AA41" s="143">
        <v>4.0067352912105783</v>
      </c>
      <c r="AB41" s="143">
        <v>28.926452860385705</v>
      </c>
      <c r="AC41" s="143">
        <v>2.7731076740895116E-2</v>
      </c>
      <c r="AD41" s="143">
        <v>6.062619056207879</v>
      </c>
      <c r="AE41" s="149"/>
      <c r="AF41" s="145">
        <v>27862.270077843681</v>
      </c>
      <c r="AG41" s="145">
        <v>35662.068288676805</v>
      </c>
      <c r="AH41" s="145">
        <v>12674.272043790719</v>
      </c>
      <c r="AI41" s="145">
        <v>1124.1188803831001</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0.100042078752</v>
      </c>
      <c r="F43" s="143">
        <v>1.00042078752E-2</v>
      </c>
      <c r="G43" s="143">
        <v>9.2298821856595201E-2</v>
      </c>
      <c r="H43" s="143" t="s">
        <v>457</v>
      </c>
      <c r="I43" s="143">
        <v>1.6506942994079999E-2</v>
      </c>
      <c r="J43" s="143">
        <v>2.1509046931680001E-2</v>
      </c>
      <c r="K43" s="143">
        <v>2.7511571656799998E-2</v>
      </c>
      <c r="L43" s="143">
        <v>9.2438880766848013E-3</v>
      </c>
      <c r="M43" s="143">
        <v>4.0016831500800001E-2</v>
      </c>
      <c r="N43" s="143">
        <v>1.6006732600319998E-2</v>
      </c>
      <c r="O43" s="143">
        <v>3.0012623625599996E-4</v>
      </c>
      <c r="P43" s="143">
        <v>1.00042078752E-4</v>
      </c>
      <c r="Q43" s="143">
        <v>1.0004207875199999E-3</v>
      </c>
      <c r="R43" s="143">
        <v>1.2805386080256E-2</v>
      </c>
      <c r="S43" s="143">
        <v>7.2030296701440007E-3</v>
      </c>
      <c r="T43" s="143">
        <v>0.26010940475519995</v>
      </c>
      <c r="U43" s="143">
        <v>1.00042078752E-4</v>
      </c>
      <c r="V43" s="143">
        <v>8.0033663001599989E-3</v>
      </c>
      <c r="W43" s="143">
        <v>6.00252472512E-3</v>
      </c>
      <c r="X43" s="143">
        <v>1.9007994962879997E-3</v>
      </c>
      <c r="Y43" s="143">
        <v>1.5006311812800001E-2</v>
      </c>
      <c r="Z43" s="143">
        <v>1.700715338784E-3</v>
      </c>
      <c r="AA43" s="143">
        <v>1.50063118128E-3</v>
      </c>
      <c r="AB43" s="143">
        <v>2.0108457829152E-2</v>
      </c>
      <c r="AC43" s="143">
        <v>2.2009257325439997E-4</v>
      </c>
      <c r="AD43" s="143">
        <v>1.3005470237760002E-7</v>
      </c>
      <c r="AE43" s="149"/>
      <c r="AF43" s="145">
        <v>1000.42078752</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8.4704474339099995</v>
      </c>
      <c r="F44" s="143">
        <v>1.22453734095</v>
      </c>
      <c r="G44" s="143">
        <v>0.83068939670935693</v>
      </c>
      <c r="H44" s="143">
        <v>1.54255563E-3</v>
      </c>
      <c r="I44" s="143">
        <v>0.73693475163</v>
      </c>
      <c r="J44" s="143">
        <v>0.73693475163</v>
      </c>
      <c r="K44" s="143">
        <v>0.73693475163</v>
      </c>
      <c r="L44" s="143">
        <v>0.41268346091280006</v>
      </c>
      <c r="M44" s="143">
        <v>3.4479566975699996</v>
      </c>
      <c r="N44" s="143" t="s">
        <v>457</v>
      </c>
      <c r="O44" s="143">
        <v>2.0790000000000001E-3</v>
      </c>
      <c r="P44" s="143" t="s">
        <v>457</v>
      </c>
      <c r="Q44" s="143" t="s">
        <v>457</v>
      </c>
      <c r="R44" s="143">
        <v>1.0395000000000001E-2</v>
      </c>
      <c r="S44" s="143">
        <v>0.35342999999999997</v>
      </c>
      <c r="T44" s="143">
        <v>1.4553000000000002E-2</v>
      </c>
      <c r="U44" s="143">
        <v>2.0790000000000001E-3</v>
      </c>
      <c r="V44" s="143">
        <v>0.2079</v>
      </c>
      <c r="W44" s="143" t="s">
        <v>457</v>
      </c>
      <c r="X44" s="143">
        <v>6.2370000000000004E-3</v>
      </c>
      <c r="Y44" s="143">
        <v>1.0395000000000001E-2</v>
      </c>
      <c r="Z44" s="143" t="s">
        <v>457</v>
      </c>
      <c r="AA44" s="143" t="s">
        <v>457</v>
      </c>
      <c r="AB44" s="143">
        <v>1.6632000000000001E-2</v>
      </c>
      <c r="AC44" s="143" t="s">
        <v>429</v>
      </c>
      <c r="AD44" s="143" t="s">
        <v>429</v>
      </c>
      <c r="AE44" s="149"/>
      <c r="AF44" s="145">
        <v>9003.7870876800007</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3.3107766494392257</v>
      </c>
      <c r="F45" s="143">
        <v>0.11809139641311887</v>
      </c>
      <c r="G45" s="143">
        <v>0.16851726592966954</v>
      </c>
      <c r="H45" s="143" t="s">
        <v>457</v>
      </c>
      <c r="I45" s="143">
        <v>5.9045698206559437E-2</v>
      </c>
      <c r="J45" s="143">
        <v>6.3263248078456541E-2</v>
      </c>
      <c r="K45" s="143">
        <v>6.3263248078456541E-2</v>
      </c>
      <c r="L45" s="143">
        <v>1.9611606904321528E-2</v>
      </c>
      <c r="M45" s="143">
        <v>0.31209869052038564</v>
      </c>
      <c r="N45" s="143">
        <v>5.4828148334662343E-3</v>
      </c>
      <c r="O45" s="143">
        <v>4.2175498718971034E-4</v>
      </c>
      <c r="P45" s="143">
        <v>1.2652649615691306E-3</v>
      </c>
      <c r="Q45" s="143">
        <v>1.6870199487588413E-3</v>
      </c>
      <c r="R45" s="143">
        <v>2.1087749359485516E-3</v>
      </c>
      <c r="S45" s="143">
        <v>3.7114438872694507E-2</v>
      </c>
      <c r="T45" s="143">
        <v>4.2175498718971027E-2</v>
      </c>
      <c r="U45" s="143">
        <v>4.2175498718971033E-3</v>
      </c>
      <c r="V45" s="143">
        <v>5.0610598462765229E-2</v>
      </c>
      <c r="W45" s="143">
        <v>5.4828148334662343E-3</v>
      </c>
      <c r="X45" s="143" t="s">
        <v>457</v>
      </c>
      <c r="Y45" s="143" t="s">
        <v>457</v>
      </c>
      <c r="Z45" s="143" t="s">
        <v>457</v>
      </c>
      <c r="AA45" s="143" t="s">
        <v>457</v>
      </c>
      <c r="AB45" s="143" t="s">
        <v>457</v>
      </c>
      <c r="AC45" s="143">
        <v>3.3740398975176827E-3</v>
      </c>
      <c r="AD45" s="143">
        <v>1.6026689513208992E-3</v>
      </c>
      <c r="AE45" s="149"/>
      <c r="AF45" s="145">
        <v>1826.5474304104653</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1.3462474630922152E-2</v>
      </c>
      <c r="J48" s="143">
        <v>0.13462474630922153</v>
      </c>
      <c r="K48" s="143">
        <v>0.33656186577305386</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1.8723581597741854</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2.1232182444000003</v>
      </c>
      <c r="AL52" s="146" t="s">
        <v>133</v>
      </c>
    </row>
    <row r="53" spans="1:38" s="2" customFormat="1" ht="26.25" customHeight="1" thickBot="1" x14ac:dyDescent="0.25">
      <c r="A53" s="70" t="s">
        <v>120</v>
      </c>
      <c r="B53" s="74" t="s">
        <v>134</v>
      </c>
      <c r="C53" s="76" t="s">
        <v>135</v>
      </c>
      <c r="D53" s="73"/>
      <c r="E53" s="143" t="s">
        <v>430</v>
      </c>
      <c r="F53" s="143">
        <v>2.2432943948629225</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1.0989856782468677</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1791.8115639634625</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240.13499999999999</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0.32909376388075423</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63.42293009845956</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0.17839425176470586</v>
      </c>
      <c r="J60" s="143">
        <v>1.7839425176470585</v>
      </c>
      <c r="K60" s="143">
        <v>3.6392427359999995</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35.678850352941176</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5.9494191667416957E-2</v>
      </c>
      <c r="J61" s="143">
        <v>0.59494191667416951</v>
      </c>
      <c r="K61" s="143">
        <v>1.9831133369596754</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7794481.4327301113</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2.1407310211764703E-8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35.678850352941176</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0.11988899778234041</v>
      </c>
      <c r="X63" s="143">
        <v>1.16046E-2</v>
      </c>
      <c r="Y63" s="143" t="s">
        <v>430</v>
      </c>
      <c r="Z63" s="143">
        <v>1.9299000000000002E-3</v>
      </c>
      <c r="AA63" s="143" t="s">
        <v>430</v>
      </c>
      <c r="AB63" s="143">
        <v>1.35345E-2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0.2235</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1.8338222222222225</v>
      </c>
      <c r="O72" s="143">
        <v>0.22591249999999999</v>
      </c>
      <c r="P72" s="143">
        <v>3.4099999999999998E-2</v>
      </c>
      <c r="Q72" s="143">
        <v>0.13639999999999999</v>
      </c>
      <c r="R72" s="143">
        <v>1.4937694444444445</v>
      </c>
      <c r="S72" s="143">
        <v>2.3870000000000002E-2</v>
      </c>
      <c r="T72" s="143">
        <v>2.8179861111111113</v>
      </c>
      <c r="U72" s="143">
        <v>6.8200000000000005E-3</v>
      </c>
      <c r="V72" s="143">
        <v>29.02288888888889</v>
      </c>
      <c r="W72" s="143">
        <v>1.0352199469234009</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v>40</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8.1986120999999983</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3.3599999999999998E-2</v>
      </c>
      <c r="G83" s="143" t="s">
        <v>457</v>
      </c>
      <c r="H83" s="143" t="s">
        <v>430</v>
      </c>
      <c r="I83" s="143">
        <v>0.21</v>
      </c>
      <c r="J83" s="143">
        <v>4.2</v>
      </c>
      <c r="K83" s="143">
        <v>31.5</v>
      </c>
      <c r="L83" s="143">
        <v>1.197E-2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2.1</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6.5666182287024295</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2.528666564664523</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5.0039089999999993</v>
      </c>
      <c r="AL86" s="146" t="s">
        <v>220</v>
      </c>
    </row>
    <row r="87" spans="1:38" s="2" customFormat="1" ht="26.25" customHeight="1" thickBot="1" x14ac:dyDescent="0.25">
      <c r="A87" s="70" t="s">
        <v>209</v>
      </c>
      <c r="B87" s="76" t="s">
        <v>221</v>
      </c>
      <c r="C87" s="80" t="s">
        <v>222</v>
      </c>
      <c r="D87" s="72"/>
      <c r="E87" s="143" t="s">
        <v>430</v>
      </c>
      <c r="F87" s="143">
        <v>0.20101678436698187</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0.64280399999999993</v>
      </c>
      <c r="AL87" s="146" t="s">
        <v>220</v>
      </c>
    </row>
    <row r="88" spans="1:38" s="2" customFormat="1" ht="26.25" customHeight="1" thickBot="1" x14ac:dyDescent="0.25">
      <c r="A88" s="70" t="s">
        <v>209</v>
      </c>
      <c r="B88" s="76" t="s">
        <v>223</v>
      </c>
      <c r="C88" s="80" t="s">
        <v>224</v>
      </c>
      <c r="D88" s="72"/>
      <c r="E88" s="143" t="s">
        <v>457</v>
      </c>
      <c r="F88" s="143">
        <v>3.0243837200000003</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0.72650795394164436</v>
      </c>
      <c r="G90" s="143" t="s">
        <v>430</v>
      </c>
      <c r="H90" s="143" t="s">
        <v>430</v>
      </c>
      <c r="I90" s="143">
        <v>6.0600000000000003E-3</v>
      </c>
      <c r="J90" s="143">
        <v>9.0900000000000009E-3</v>
      </c>
      <c r="K90" s="143">
        <v>1.111E-2</v>
      </c>
      <c r="L90" s="143" t="s">
        <v>430</v>
      </c>
      <c r="M90" s="143" t="s">
        <v>430</v>
      </c>
      <c r="N90" s="143">
        <v>1.5954702095190474E-4</v>
      </c>
      <c r="O90" s="143">
        <v>1.9015235271400571E-2</v>
      </c>
      <c r="P90" s="143" t="s">
        <v>445</v>
      </c>
      <c r="Q90" s="143" t="s">
        <v>445</v>
      </c>
      <c r="R90" s="143">
        <v>9.2268156695077416E-2</v>
      </c>
      <c r="S90" s="143">
        <v>3.7387716160456601</v>
      </c>
      <c r="T90" s="143">
        <v>0.1532516415107302</v>
      </c>
      <c r="U90" s="143">
        <v>2.1817574551856844E-2</v>
      </c>
      <c r="V90" s="143">
        <v>2.163496049173117</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10.1</v>
      </c>
      <c r="AL90" s="146" t="s">
        <v>447</v>
      </c>
    </row>
    <row r="91" spans="1:38" s="2" customFormat="1" ht="26.25" customHeight="1" thickBot="1" x14ac:dyDescent="0.25">
      <c r="A91" s="70" t="s">
        <v>209</v>
      </c>
      <c r="B91" s="74" t="s">
        <v>405</v>
      </c>
      <c r="C91" s="76" t="s">
        <v>229</v>
      </c>
      <c r="D91" s="72"/>
      <c r="E91" s="143">
        <v>1.3168467103292144E-2</v>
      </c>
      <c r="F91" s="143">
        <v>3.5375758439999995E-2</v>
      </c>
      <c r="G91" s="143">
        <v>1.4162990747027942E-4</v>
      </c>
      <c r="H91" s="143">
        <v>3.0332520150000004E-2</v>
      </c>
      <c r="I91" s="143">
        <v>0.19977995381920741</v>
      </c>
      <c r="J91" s="143">
        <v>0.20203008724981139</v>
      </c>
      <c r="K91" s="143">
        <v>0.20249483969452345</v>
      </c>
      <c r="L91" s="143">
        <v>7.8937642799999999E-2</v>
      </c>
      <c r="M91" s="143">
        <v>0.40306347494053396</v>
      </c>
      <c r="N91" s="143">
        <v>3.6767499157847376E-2</v>
      </c>
      <c r="O91" s="143">
        <v>3.9538229434124508E-2</v>
      </c>
      <c r="P91" s="143">
        <v>2.6731472602006377E-6</v>
      </c>
      <c r="Q91" s="143">
        <v>6.2373436071348228E-5</v>
      </c>
      <c r="R91" s="143">
        <v>7.3159819752859545E-4</v>
      </c>
      <c r="S91" s="143">
        <v>6.0291231637352338E-2</v>
      </c>
      <c r="T91" s="143">
        <v>2.1141330310631916E-2</v>
      </c>
      <c r="U91" s="143" t="s">
        <v>457</v>
      </c>
      <c r="V91" s="143">
        <v>3.192771399214326E-2</v>
      </c>
      <c r="W91" s="143">
        <v>7.3090410000000024E-4</v>
      </c>
      <c r="X91" s="143">
        <v>8.1130355100000016E-4</v>
      </c>
      <c r="Y91" s="143">
        <v>3.28906845E-4</v>
      </c>
      <c r="Z91" s="143">
        <v>3.28906845E-4</v>
      </c>
      <c r="AA91" s="143">
        <v>3.28906845E-4</v>
      </c>
      <c r="AB91" s="143">
        <v>1.7980240860000002E-3</v>
      </c>
      <c r="AC91" s="143" t="s">
        <v>457</v>
      </c>
      <c r="AD91" s="143" t="s">
        <v>457</v>
      </c>
      <c r="AE91" s="149"/>
      <c r="AF91" s="145" t="s">
        <v>430</v>
      </c>
      <c r="AG91" s="145" t="s">
        <v>430</v>
      </c>
      <c r="AH91" s="145" t="s">
        <v>430</v>
      </c>
      <c r="AI91" s="145" t="s">
        <v>430</v>
      </c>
      <c r="AJ91" s="145" t="s">
        <v>430</v>
      </c>
      <c r="AK91" s="145">
        <v>7309.0410000000002</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9.8795593075904211</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1.0339411291702665E-6</v>
      </c>
      <c r="X98" s="143" t="s">
        <v>457</v>
      </c>
      <c r="Y98" s="143" t="s">
        <v>457</v>
      </c>
      <c r="Z98" s="143" t="s">
        <v>457</v>
      </c>
      <c r="AA98" s="143" t="s">
        <v>457</v>
      </c>
      <c r="AB98" s="143" t="s">
        <v>457</v>
      </c>
      <c r="AC98" s="143" t="s">
        <v>457</v>
      </c>
      <c r="AD98" s="143">
        <v>7.9898025284930565</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4.6719225846523792E-2</v>
      </c>
      <c r="F99" s="143">
        <v>8.4491408976375961</v>
      </c>
      <c r="G99" s="143" t="s">
        <v>430</v>
      </c>
      <c r="H99" s="143">
        <v>12.016939272395389</v>
      </c>
      <c r="I99" s="143">
        <v>0.17525841534007075</v>
      </c>
      <c r="J99" s="143">
        <v>0.26829385433966263</v>
      </c>
      <c r="K99" s="143">
        <v>0.58862675204429116</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1241</v>
      </c>
      <c r="AL99" s="146" t="s">
        <v>246</v>
      </c>
    </row>
    <row r="100" spans="1:38" s="2" customFormat="1" ht="26.25" customHeight="1" thickBot="1" x14ac:dyDescent="0.25">
      <c r="A100" s="70" t="s">
        <v>244</v>
      </c>
      <c r="B100" s="70" t="s">
        <v>247</v>
      </c>
      <c r="C100" s="71" t="s">
        <v>409</v>
      </c>
      <c r="D100" s="84"/>
      <c r="E100" s="143">
        <v>0.54969366087032356</v>
      </c>
      <c r="F100" s="143">
        <v>26.131762151410904</v>
      </c>
      <c r="G100" s="143" t="s">
        <v>430</v>
      </c>
      <c r="H100" s="143">
        <v>30.949346405583956</v>
      </c>
      <c r="I100" s="143">
        <v>0.30796835510136383</v>
      </c>
      <c r="J100" s="143">
        <v>0.46431935254731227</v>
      </c>
      <c r="K100" s="143">
        <v>1.0223913495476185</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6041.2999999999993</v>
      </c>
      <c r="AL100" s="146" t="s">
        <v>246</v>
      </c>
    </row>
    <row r="101" spans="1:38" s="2" customFormat="1" ht="26.25" customHeight="1" thickBot="1" x14ac:dyDescent="0.25">
      <c r="A101" s="70" t="s">
        <v>244</v>
      </c>
      <c r="B101" s="70" t="s">
        <v>248</v>
      </c>
      <c r="C101" s="71" t="s">
        <v>249</v>
      </c>
      <c r="D101" s="84"/>
      <c r="E101" s="143">
        <v>7.395662446510598E-2</v>
      </c>
      <c r="F101" s="143">
        <v>0.61638888296266736</v>
      </c>
      <c r="G101" s="143" t="s">
        <v>430</v>
      </c>
      <c r="H101" s="143">
        <v>1.7147109867104586</v>
      </c>
      <c r="I101" s="143">
        <v>1.4971021668986303E-2</v>
      </c>
      <c r="J101" s="143">
        <v>4.4913065006958908E-2</v>
      </c>
      <c r="K101" s="143">
        <v>0.10479715168290414</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8329.0380000000005</v>
      </c>
      <c r="AL101" s="146" t="s">
        <v>246</v>
      </c>
    </row>
    <row r="102" spans="1:38" s="2" customFormat="1" ht="26.25" customHeight="1" thickBot="1" x14ac:dyDescent="0.25">
      <c r="A102" s="70" t="s">
        <v>244</v>
      </c>
      <c r="B102" s="70" t="s">
        <v>250</v>
      </c>
      <c r="C102" s="71" t="s">
        <v>387</v>
      </c>
      <c r="D102" s="84"/>
      <c r="E102" s="143">
        <v>2.4673575443428576E-3</v>
      </c>
      <c r="F102" s="143">
        <v>2.6520844804962991</v>
      </c>
      <c r="G102" s="143" t="s">
        <v>430</v>
      </c>
      <c r="H102" s="143">
        <v>5.0851180622847494</v>
      </c>
      <c r="I102" s="143">
        <v>8.6466000000000008E-3</v>
      </c>
      <c r="J102" s="143">
        <v>0.19442250000000008</v>
      </c>
      <c r="K102" s="143">
        <v>1.3207610000000001</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1642.8000000000002</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2.1301518131706314E-3</v>
      </c>
      <c r="F104" s="143">
        <v>2.3668026319862523E-3</v>
      </c>
      <c r="G104" s="143" t="s">
        <v>430</v>
      </c>
      <c r="H104" s="143">
        <v>2.9151526933943149E-2</v>
      </c>
      <c r="I104" s="143">
        <v>3.2280992876712327E-5</v>
      </c>
      <c r="J104" s="143">
        <v>9.6842978630136989E-5</v>
      </c>
      <c r="K104" s="143">
        <v>2.2596695013698634E-4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14.9</v>
      </c>
      <c r="AL104" s="146" t="s">
        <v>246</v>
      </c>
    </row>
    <row r="105" spans="1:38" s="2" customFormat="1" ht="26.25" customHeight="1" thickBot="1" x14ac:dyDescent="0.25">
      <c r="A105" s="70" t="s">
        <v>244</v>
      </c>
      <c r="B105" s="70" t="s">
        <v>255</v>
      </c>
      <c r="C105" s="71" t="s">
        <v>256</v>
      </c>
      <c r="D105" s="84"/>
      <c r="E105" s="143">
        <v>2.5483452305700826E-2</v>
      </c>
      <c r="F105" s="143">
        <v>0.12885679329720034</v>
      </c>
      <c r="G105" s="143" t="s">
        <v>430</v>
      </c>
      <c r="H105" s="143">
        <v>0.59704483099663108</v>
      </c>
      <c r="I105" s="143">
        <v>4.8259726027397266E-3</v>
      </c>
      <c r="J105" s="143">
        <v>7.583671232876712E-3</v>
      </c>
      <c r="K105" s="143">
        <v>1.6546191780821919E-2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69.900000000000006</v>
      </c>
      <c r="AL105" s="146" t="s">
        <v>246</v>
      </c>
    </row>
    <row r="106" spans="1:38" s="2" customFormat="1" ht="26.25" customHeight="1" thickBot="1" x14ac:dyDescent="0.25">
      <c r="A106" s="70" t="s">
        <v>244</v>
      </c>
      <c r="B106" s="70" t="s">
        <v>257</v>
      </c>
      <c r="C106" s="71" t="s">
        <v>258</v>
      </c>
      <c r="D106" s="84"/>
      <c r="E106" s="143">
        <v>1.8891361443945202E-3</v>
      </c>
      <c r="F106" s="143">
        <v>7.6397797295293607E-3</v>
      </c>
      <c r="G106" s="143" t="s">
        <v>430</v>
      </c>
      <c r="H106" s="143">
        <v>4.4260053799984343E-2</v>
      </c>
      <c r="I106" s="143">
        <v>3.7479452054794521E-4</v>
      </c>
      <c r="J106" s="143">
        <v>5.9967123287671235E-4</v>
      </c>
      <c r="K106" s="143">
        <v>1.2743013698630137E-3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7.6</v>
      </c>
      <c r="AL106" s="146" t="s">
        <v>246</v>
      </c>
    </row>
    <row r="107" spans="1:38" s="2" customFormat="1" ht="26.25" customHeight="1" thickBot="1" x14ac:dyDescent="0.25">
      <c r="A107" s="70" t="s">
        <v>244</v>
      </c>
      <c r="B107" s="70" t="s">
        <v>259</v>
      </c>
      <c r="C107" s="71" t="s">
        <v>380</v>
      </c>
      <c r="D107" s="84"/>
      <c r="E107" s="143">
        <v>1.8042604768249197E-2</v>
      </c>
      <c r="F107" s="143">
        <v>0.280665</v>
      </c>
      <c r="G107" s="143" t="s">
        <v>430</v>
      </c>
      <c r="H107" s="143">
        <v>0.55671474152642764</v>
      </c>
      <c r="I107" s="143">
        <v>5.1029999999999999E-3</v>
      </c>
      <c r="J107" s="143">
        <v>6.8039999999999989E-2</v>
      </c>
      <c r="K107" s="143">
        <v>0.32318999999999998</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1701</v>
      </c>
      <c r="AL107" s="146" t="s">
        <v>246</v>
      </c>
    </row>
    <row r="108" spans="1:38" s="2" customFormat="1" ht="26.25" customHeight="1" thickBot="1" x14ac:dyDescent="0.25">
      <c r="A108" s="70" t="s">
        <v>244</v>
      </c>
      <c r="B108" s="70" t="s">
        <v>260</v>
      </c>
      <c r="C108" s="71" t="s">
        <v>381</v>
      </c>
      <c r="D108" s="84"/>
      <c r="E108" s="143">
        <v>6.8879935833905434E-2</v>
      </c>
      <c r="F108" s="143">
        <v>1.2668273345454546</v>
      </c>
      <c r="G108" s="143" t="s">
        <v>430</v>
      </c>
      <c r="H108" s="143">
        <v>1.4226867906176948</v>
      </c>
      <c r="I108" s="143">
        <v>2.3459765454545454E-2</v>
      </c>
      <c r="J108" s="143">
        <v>0.23459765454545453</v>
      </c>
      <c r="K108" s="143">
        <v>0.46919530909090906</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11729.882727272727</v>
      </c>
      <c r="AL108" s="146" t="s">
        <v>246</v>
      </c>
    </row>
    <row r="109" spans="1:38" s="2" customFormat="1" ht="26.25" customHeight="1" thickBot="1" x14ac:dyDescent="0.25">
      <c r="A109" s="70" t="s">
        <v>244</v>
      </c>
      <c r="B109" s="70" t="s">
        <v>261</v>
      </c>
      <c r="C109" s="71" t="s">
        <v>382</v>
      </c>
      <c r="D109" s="84"/>
      <c r="E109" s="143">
        <v>3.6390747494400008E-2</v>
      </c>
      <c r="F109" s="143">
        <v>0.77493883799999996</v>
      </c>
      <c r="G109" s="143" t="s">
        <v>430</v>
      </c>
      <c r="H109" s="143">
        <v>1.0469338125312004</v>
      </c>
      <c r="I109" s="143">
        <v>3.1694840000000002E-2</v>
      </c>
      <c r="J109" s="143">
        <v>0.17432161999999998</v>
      </c>
      <c r="K109" s="143">
        <v>0.17432161999999998</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1584.742</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1.1050822810438832E-2</v>
      </c>
      <c r="F111" s="143">
        <v>0.27465079999999997</v>
      </c>
      <c r="G111" s="143" t="s">
        <v>430</v>
      </c>
      <c r="H111" s="143">
        <v>0.29548178110987994</v>
      </c>
      <c r="I111" s="143">
        <v>5.6453333333333325E-4</v>
      </c>
      <c r="J111" s="143">
        <v>1.1290666666666665E-3</v>
      </c>
      <c r="K111" s="143">
        <v>2.5403999999999995E-3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156.93333333333334</v>
      </c>
      <c r="AL111" s="146" t="s">
        <v>246</v>
      </c>
    </row>
    <row r="112" spans="1:38" s="2" customFormat="1" ht="26.25" customHeight="1" thickBot="1" x14ac:dyDescent="0.25">
      <c r="A112" s="70" t="s">
        <v>264</v>
      </c>
      <c r="B112" s="70" t="s">
        <v>265</v>
      </c>
      <c r="C112" s="71" t="s">
        <v>266</v>
      </c>
      <c r="D112" s="72"/>
      <c r="E112" s="143">
        <v>16.04104626524073</v>
      </c>
      <c r="F112" s="143" t="s">
        <v>430</v>
      </c>
      <c r="G112" s="143" t="s">
        <v>430</v>
      </c>
      <c r="H112" s="143">
        <v>12.907349371652312</v>
      </c>
      <c r="I112" s="143">
        <v>0.26048399999999999</v>
      </c>
      <c r="J112" s="143">
        <v>6.7725840000000002</v>
      </c>
      <c r="K112" s="143">
        <v>6.7725840000000002</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416918000</v>
      </c>
      <c r="AL112" s="146" t="s">
        <v>438</v>
      </c>
    </row>
    <row r="113" spans="1:38" s="2" customFormat="1" ht="26.25" customHeight="1" thickBot="1" x14ac:dyDescent="0.25">
      <c r="A113" s="70" t="s">
        <v>264</v>
      </c>
      <c r="B113" s="85" t="s">
        <v>267</v>
      </c>
      <c r="C113" s="86" t="s">
        <v>268</v>
      </c>
      <c r="D113" s="72"/>
      <c r="E113" s="143">
        <v>5.782954417584274</v>
      </c>
      <c r="F113" s="143" t="s">
        <v>457</v>
      </c>
      <c r="G113" s="143" t="s">
        <v>430</v>
      </c>
      <c r="H113" s="143">
        <v>34.733034086212015</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150303025.7505599</v>
      </c>
      <c r="AL113" s="146" t="s">
        <v>451</v>
      </c>
    </row>
    <row r="114" spans="1:38" s="2" customFormat="1" ht="26.25" customHeight="1" thickBot="1" x14ac:dyDescent="0.25">
      <c r="A114" s="70" t="s">
        <v>264</v>
      </c>
      <c r="B114" s="85" t="s">
        <v>269</v>
      </c>
      <c r="C114" s="86" t="s">
        <v>388</v>
      </c>
      <c r="D114" s="72"/>
      <c r="E114" s="143">
        <v>6.5012334634430534E-3</v>
      </c>
      <c r="F114" s="143" t="s">
        <v>457</v>
      </c>
      <c r="G114" s="143" t="s">
        <v>430</v>
      </c>
      <c r="H114" s="143">
        <v>2.1966308E-2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168971.6</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334016186.20304519</v>
      </c>
      <c r="AL115" s="146" t="s">
        <v>453</v>
      </c>
    </row>
    <row r="116" spans="1:38" s="2" customFormat="1" ht="26.25" customHeight="1" thickBot="1" x14ac:dyDescent="0.25">
      <c r="A116" s="70" t="s">
        <v>264</v>
      </c>
      <c r="B116" s="70" t="s">
        <v>272</v>
      </c>
      <c r="C116" s="76" t="s">
        <v>410</v>
      </c>
      <c r="D116" s="72"/>
      <c r="E116" s="143">
        <v>12.851373882207799</v>
      </c>
      <c r="F116" s="143" t="s">
        <v>457</v>
      </c>
      <c r="G116" s="143" t="s">
        <v>430</v>
      </c>
      <c r="H116" s="143">
        <v>14.745336599678399</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7.5840759999999995E-3</v>
      </c>
      <c r="J119" s="143">
        <v>6.0672607999999996E-2</v>
      </c>
      <c r="K119" s="143">
        <v>0.18960189999999999</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1896.019</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8.5675999999999999E-3</v>
      </c>
      <c r="J120" s="143">
        <v>5.3547499999999998E-2</v>
      </c>
      <c r="K120" s="143">
        <v>0.21418999999999999</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2141.9</v>
      </c>
      <c r="AL120" s="146" t="s">
        <v>450</v>
      </c>
    </row>
    <row r="121" spans="1:38" s="2" customFormat="1" ht="26.25" customHeight="1" thickBot="1" x14ac:dyDescent="0.25">
      <c r="A121" s="70" t="s">
        <v>264</v>
      </c>
      <c r="B121" s="70" t="s">
        <v>280</v>
      </c>
      <c r="C121" s="76" t="s">
        <v>281</v>
      </c>
      <c r="D121" s="73"/>
      <c r="E121" s="143" t="s">
        <v>457</v>
      </c>
      <c r="F121" s="143">
        <v>0.56762080306631957</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7.3736763413838791</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0.93139908964467699</v>
      </c>
      <c r="G125" s="143" t="s">
        <v>430</v>
      </c>
      <c r="H125" s="143" t="s">
        <v>430</v>
      </c>
      <c r="I125" s="143">
        <v>7.6726179050271731E-5</v>
      </c>
      <c r="J125" s="143">
        <v>5.0918282460634876E-4</v>
      </c>
      <c r="K125" s="143">
        <v>1.0764915424326003E-3</v>
      </c>
      <c r="L125" s="143" t="s">
        <v>457</v>
      </c>
      <c r="M125" s="143" t="s">
        <v>430</v>
      </c>
      <c r="N125" s="143" t="s">
        <v>430</v>
      </c>
      <c r="O125" s="143" t="s">
        <v>430</v>
      </c>
      <c r="P125" s="143">
        <v>1.9003080717136155E-2</v>
      </c>
      <c r="Q125" s="143" t="s">
        <v>430</v>
      </c>
      <c r="R125" s="143" t="s">
        <v>430</v>
      </c>
      <c r="S125" s="143" t="s">
        <v>430</v>
      </c>
      <c r="T125" s="143" t="s">
        <v>430</v>
      </c>
      <c r="U125" s="143" t="s">
        <v>430</v>
      </c>
      <c r="V125" s="143" t="s">
        <v>430</v>
      </c>
      <c r="W125" s="143">
        <v>0.11295072259638544</v>
      </c>
      <c r="X125" s="143" t="s">
        <v>430</v>
      </c>
      <c r="Y125" s="143" t="s">
        <v>430</v>
      </c>
      <c r="Z125" s="143" t="s">
        <v>430</v>
      </c>
      <c r="AA125" s="143" t="s">
        <v>430</v>
      </c>
      <c r="AB125" s="143" t="s">
        <v>430</v>
      </c>
      <c r="AC125" s="143" t="s">
        <v>430</v>
      </c>
      <c r="AD125" s="143">
        <v>9.3964155946454145E-2</v>
      </c>
      <c r="AE125" s="149"/>
      <c r="AF125" s="145" t="s">
        <v>430</v>
      </c>
      <c r="AG125" s="145" t="s">
        <v>430</v>
      </c>
      <c r="AH125" s="145" t="s">
        <v>430</v>
      </c>
      <c r="AI125" s="145" t="s">
        <v>430</v>
      </c>
      <c r="AJ125" s="145" t="s">
        <v>430</v>
      </c>
      <c r="AK125" s="145">
        <v>2266.8420621294463</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2.3563079999999997E-2</v>
      </c>
      <c r="F129" s="143">
        <v>0.20042160000000001</v>
      </c>
      <c r="G129" s="143">
        <v>1.2729480000000001E-3</v>
      </c>
      <c r="H129" s="143" t="s">
        <v>457</v>
      </c>
      <c r="I129" s="143">
        <v>1.08336E-4</v>
      </c>
      <c r="J129" s="143">
        <v>1.89588E-4</v>
      </c>
      <c r="K129" s="143">
        <v>2.7084000000000006E-4</v>
      </c>
      <c r="L129" s="143">
        <v>3.7917600000000004E-6</v>
      </c>
      <c r="M129" s="143">
        <v>1.8958800000000002E-3</v>
      </c>
      <c r="N129" s="143">
        <v>3.5209200000000003E-2</v>
      </c>
      <c r="O129" s="143">
        <v>2.7084000000000001E-3</v>
      </c>
      <c r="P129" s="143">
        <v>1.516704E-3</v>
      </c>
      <c r="Q129" s="143">
        <v>0.5615136611699526</v>
      </c>
      <c r="R129" s="143">
        <v>0.54237763993095434</v>
      </c>
      <c r="S129" s="143">
        <v>0.29924283582397476</v>
      </c>
      <c r="T129" s="143">
        <v>3.79176E-4</v>
      </c>
      <c r="U129" s="143" t="s">
        <v>445</v>
      </c>
      <c r="V129" s="143" t="s">
        <v>457</v>
      </c>
      <c r="W129" s="143">
        <v>2.1015164399999998E-2</v>
      </c>
      <c r="X129" s="143">
        <v>1.0676466981203002E-5</v>
      </c>
      <c r="Y129" s="143">
        <v>4.6264690251879677E-5</v>
      </c>
      <c r="Z129" s="143">
        <v>4.6264690251879677E-5</v>
      </c>
      <c r="AA129" s="143" t="s">
        <v>457</v>
      </c>
      <c r="AB129" s="143">
        <v>1.0320584748496236E-4</v>
      </c>
      <c r="AC129" s="143">
        <v>3.5588223270676671E-2</v>
      </c>
      <c r="AD129" s="143">
        <v>7.0851744000000008E-2</v>
      </c>
      <c r="AE129" s="149"/>
      <c r="AF129" s="145" t="s">
        <v>430</v>
      </c>
      <c r="AG129" s="145" t="s">
        <v>430</v>
      </c>
      <c r="AH129" s="145" t="s">
        <v>430</v>
      </c>
      <c r="AI129" s="145" t="s">
        <v>430</v>
      </c>
      <c r="AJ129" s="145" t="s">
        <v>430</v>
      </c>
      <c r="AK129" s="145">
        <v>27.084</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9.5499348109517589E-6</v>
      </c>
      <c r="Y131" s="143">
        <v>4.2974706649282925E-5</v>
      </c>
      <c r="Z131" s="143">
        <v>4.2974706649282925E-5</v>
      </c>
      <c r="AA131" s="143" t="s">
        <v>457</v>
      </c>
      <c r="AB131" s="143">
        <v>9.5499348109517613E-5</v>
      </c>
      <c r="AC131" s="143">
        <v>6.821382007822686E-3</v>
      </c>
      <c r="AD131" s="143">
        <v>1.0463999999999999E-2</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1.1232631027125002</v>
      </c>
      <c r="X135" s="143">
        <v>3.3510682564256251E-4</v>
      </c>
      <c r="Y135" s="143">
        <v>1.5164051886618752E-3</v>
      </c>
      <c r="Z135" s="143">
        <v>1.5164051886618752E-3</v>
      </c>
      <c r="AA135" s="143" t="s">
        <v>457</v>
      </c>
      <c r="AB135" s="143">
        <v>3.3679172029663128E-3</v>
      </c>
      <c r="AC135" s="143" t="s">
        <v>457</v>
      </c>
      <c r="AD135" s="143">
        <v>1.9095472746112503</v>
      </c>
      <c r="AE135" s="149"/>
      <c r="AF135" s="145" t="s">
        <v>430</v>
      </c>
      <c r="AG135" s="145" t="s">
        <v>430</v>
      </c>
      <c r="AH135" s="145" t="s">
        <v>430</v>
      </c>
      <c r="AI135" s="145" t="s">
        <v>430</v>
      </c>
      <c r="AJ135" s="145" t="s">
        <v>430</v>
      </c>
      <c r="AK135" s="145">
        <v>3.7442103423750006</v>
      </c>
      <c r="AL135" s="146" t="s">
        <v>454</v>
      </c>
    </row>
    <row r="136" spans="1:38" s="2" customFormat="1" ht="26.25" customHeight="1" thickBot="1" x14ac:dyDescent="0.25">
      <c r="A136" s="70" t="s">
        <v>289</v>
      </c>
      <c r="B136" s="70" t="s">
        <v>314</v>
      </c>
      <c r="C136" s="71" t="s">
        <v>315</v>
      </c>
      <c r="D136" s="72"/>
      <c r="E136" s="143" t="s">
        <v>430</v>
      </c>
      <c r="F136" s="143">
        <v>3.8568961619999996E-3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6.3249786271244002</v>
      </c>
      <c r="X139" s="143">
        <v>1.366811651873024E-2</v>
      </c>
      <c r="Y139" s="143">
        <v>2.1298678304442663E-2</v>
      </c>
      <c r="Z139" s="143">
        <v>1.2041022763781554E-2</v>
      </c>
      <c r="AA139" s="143">
        <v>8.4718700974408326E-4</v>
      </c>
      <c r="AB139" s="143">
        <v>4.785500459669853E-2</v>
      </c>
      <c r="AC139" s="143" t="s">
        <v>457</v>
      </c>
      <c r="AD139" s="143">
        <v>15.346681359570297</v>
      </c>
      <c r="AE139" s="149"/>
      <c r="AF139" s="145" t="s">
        <v>430</v>
      </c>
      <c r="AG139" s="145" t="s">
        <v>430</v>
      </c>
      <c r="AH139" s="145" t="s">
        <v>430</v>
      </c>
      <c r="AI139" s="145" t="s">
        <v>430</v>
      </c>
      <c r="AJ139" s="145" t="s">
        <v>430</v>
      </c>
      <c r="AK139" s="145">
        <v>1.996</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172.35411535468759</v>
      </c>
      <c r="F141" s="20">
        <f t="shared" ref="F141:AI141" si="0">SUM(F14:F140)</f>
        <v>133.48886655364046</v>
      </c>
      <c r="G141" s="20">
        <f t="shared" si="0"/>
        <v>150.09935639893888</v>
      </c>
      <c r="H141" s="20">
        <f t="shared" si="0"/>
        <v>117.09573092112385</v>
      </c>
      <c r="I141" s="20">
        <f t="shared" si="0"/>
        <v>23.813283066957904</v>
      </c>
      <c r="J141" s="20">
        <f t="shared" si="0"/>
        <v>39.097509468666409</v>
      </c>
      <c r="K141" s="20">
        <f t="shared" si="0"/>
        <v>75.51362621922857</v>
      </c>
      <c r="L141" s="20">
        <f t="shared" si="0"/>
        <v>3.8268063789077318</v>
      </c>
      <c r="M141" s="20">
        <f t="shared" si="0"/>
        <v>288.31424990050391</v>
      </c>
      <c r="N141" s="20">
        <f t="shared" si="0"/>
        <v>82.813290145858105</v>
      </c>
      <c r="O141" s="20">
        <f t="shared" si="0"/>
        <v>0.59142526864689826</v>
      </c>
      <c r="P141" s="20">
        <f t="shared" si="0"/>
        <v>0.69602736977556601</v>
      </c>
      <c r="Q141" s="20">
        <f t="shared" si="0"/>
        <v>1.7114260750928245</v>
      </c>
      <c r="R141" s="20">
        <f>SUM(R14:R140)</f>
        <v>4.7238536117642846</v>
      </c>
      <c r="S141" s="20">
        <f t="shared" si="0"/>
        <v>13.235147861006853</v>
      </c>
      <c r="T141" s="20">
        <f t="shared" si="0"/>
        <v>26.469503122007172</v>
      </c>
      <c r="U141" s="20">
        <f t="shared" si="0"/>
        <v>6.4765652865985821</v>
      </c>
      <c r="V141" s="20">
        <f t="shared" si="0"/>
        <v>51.554046365986153</v>
      </c>
      <c r="W141" s="20">
        <f t="shared" si="0"/>
        <v>42.858507647152059</v>
      </c>
      <c r="X141" s="20">
        <f t="shared" si="0"/>
        <v>8.6591562959703428</v>
      </c>
      <c r="Y141" s="20">
        <f t="shared" si="0"/>
        <v>13.079304139631427</v>
      </c>
      <c r="Z141" s="20">
        <f t="shared" si="0"/>
        <v>4.9369042527925142</v>
      </c>
      <c r="AA141" s="20">
        <f t="shared" si="0"/>
        <v>4.2113545137671506</v>
      </c>
      <c r="AB141" s="20">
        <f t="shared" si="0"/>
        <v>30.88671920216143</v>
      </c>
      <c r="AC141" s="20">
        <f t="shared" si="0"/>
        <v>48.026015410493351</v>
      </c>
      <c r="AD141" s="20">
        <f t="shared" si="0"/>
        <v>32.165486156129006</v>
      </c>
      <c r="AE141" s="61"/>
      <c r="AF141" s="158">
        <f t="shared" si="0"/>
        <v>226776.56896136323</v>
      </c>
      <c r="AG141" s="158">
        <f t="shared" si="0"/>
        <v>128068.35630234351</v>
      </c>
      <c r="AH141" s="158">
        <f t="shared" si="0"/>
        <v>94817.742052537127</v>
      </c>
      <c r="AI141" s="158">
        <f t="shared" si="0"/>
        <v>1626.3053023221723</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36.87676343638492</v>
      </c>
      <c r="F143" s="12">
        <v>23.932506677359157</v>
      </c>
      <c r="G143" s="12">
        <v>3.4186781239498876</v>
      </c>
      <c r="H143" s="12">
        <v>0.59443959607867014</v>
      </c>
      <c r="I143" s="12">
        <v>1.0143121849957959</v>
      </c>
      <c r="J143" s="12">
        <v>1.0143121849957955</v>
      </c>
      <c r="K143" s="12">
        <v>1.0143121849957959</v>
      </c>
      <c r="L143" s="12">
        <v>0.57579719419468212</v>
      </c>
      <c r="M143" s="12">
        <v>203.30104881059907</v>
      </c>
      <c r="N143" s="12">
        <v>70.886119965900122</v>
      </c>
      <c r="O143" s="12">
        <v>2.3445785647042654E-4</v>
      </c>
      <c r="P143" s="12">
        <v>1.1157934220075721E-2</v>
      </c>
      <c r="Q143" s="12">
        <v>3.593589244145371E-4</v>
      </c>
      <c r="R143" s="12">
        <v>9.5106051781829893E-3</v>
      </c>
      <c r="S143" s="12">
        <v>6.6793033373128054E-3</v>
      </c>
      <c r="T143" s="12">
        <v>2.5811832537764455E-3</v>
      </c>
      <c r="U143" s="12">
        <v>2.4980213588822123E-4</v>
      </c>
      <c r="V143" s="12">
        <v>4.1677680804090331E-2</v>
      </c>
      <c r="W143" s="12">
        <v>1.025928</v>
      </c>
      <c r="X143" s="12">
        <v>1.92493832855E-2</v>
      </c>
      <c r="Y143" s="12">
        <v>2.5771060326699999E-2</v>
      </c>
      <c r="Z143" s="12">
        <v>1.52577201982E-2</v>
      </c>
      <c r="AA143" s="12">
        <v>2.58104309006E-2</v>
      </c>
      <c r="AB143" s="12">
        <v>8.6088594710999999E-2</v>
      </c>
      <c r="AC143" s="12">
        <v>8.195454E-4</v>
      </c>
      <c r="AD143" s="12">
        <v>1.705268E-4</v>
      </c>
      <c r="AE143" s="63"/>
      <c r="AF143" s="155">
        <v>62581.939426803721</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3.9171815731523809</v>
      </c>
      <c r="F144" s="12">
        <v>0.6572439570772115</v>
      </c>
      <c r="G144" s="12">
        <v>0.93534626170942659</v>
      </c>
      <c r="H144" s="12">
        <v>6.6674875602344775E-3</v>
      </c>
      <c r="I144" s="12">
        <v>0.83813852400200273</v>
      </c>
      <c r="J144" s="12">
        <v>0.83813852400200262</v>
      </c>
      <c r="K144" s="12">
        <v>0.83813852400200262</v>
      </c>
      <c r="L144" s="12">
        <v>0.47657139601564985</v>
      </c>
      <c r="M144" s="12">
        <v>5.6601472695095607</v>
      </c>
      <c r="N144" s="12">
        <v>0.84694443592009394</v>
      </c>
      <c r="O144" s="12">
        <v>1.3982240831261479E-5</v>
      </c>
      <c r="P144" s="12">
        <v>1.3185166309784559E-3</v>
      </c>
      <c r="Q144" s="12">
        <v>2.6655674485440872E-5</v>
      </c>
      <c r="R144" s="12">
        <v>2.0144413532627143E-3</v>
      </c>
      <c r="S144" s="12">
        <v>1.3544637413577872E-3</v>
      </c>
      <c r="T144" s="12">
        <v>7.5561070981277202E-5</v>
      </c>
      <c r="U144" s="12">
        <v>2.5346867308358793E-5</v>
      </c>
      <c r="V144" s="12">
        <v>4.5231719001921208E-3</v>
      </c>
      <c r="W144" s="12">
        <v>0.2026155</v>
      </c>
      <c r="X144" s="12">
        <v>5.7037401882000004E-3</v>
      </c>
      <c r="Y144" s="12">
        <v>6.4284275407999998E-3</v>
      </c>
      <c r="Z144" s="12">
        <v>5.0012936882E-3</v>
      </c>
      <c r="AA144" s="12">
        <v>5.3770268255999999E-3</v>
      </c>
      <c r="AB144" s="12">
        <v>2.2510488242799997E-2</v>
      </c>
      <c r="AC144" s="12">
        <v>7.4242700000000007E-5</v>
      </c>
      <c r="AD144" s="12">
        <v>2.06221E-5</v>
      </c>
      <c r="AE144" s="63"/>
      <c r="AF144" s="155">
        <v>10429.613381252431</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18.763100413192333</v>
      </c>
      <c r="F145" s="12">
        <v>1.3750956162799715</v>
      </c>
      <c r="G145" s="12">
        <v>1.8129218565908145</v>
      </c>
      <c r="H145" s="12">
        <v>7.9300962201044444E-3</v>
      </c>
      <c r="I145" s="12">
        <v>0.66991871898739141</v>
      </c>
      <c r="J145" s="12">
        <v>0.6699187189873913</v>
      </c>
      <c r="K145" s="12">
        <v>0.66991871898739141</v>
      </c>
      <c r="L145" s="12">
        <v>0.35791578999602186</v>
      </c>
      <c r="M145" s="12">
        <v>4.3418547308546582</v>
      </c>
      <c r="N145" s="12">
        <v>8.1769546058732462E-2</v>
      </c>
      <c r="O145" s="12">
        <v>2.2882072196460302E-5</v>
      </c>
      <c r="P145" s="12">
        <v>2.4097461536051407E-3</v>
      </c>
      <c r="Q145" s="12">
        <v>4.5638116399163405E-5</v>
      </c>
      <c r="R145" s="12">
        <v>3.8550425191275048E-3</v>
      </c>
      <c r="S145" s="12">
        <v>2.5854931075389052E-3</v>
      </c>
      <c r="T145" s="12">
        <v>9.34187086921994E-5</v>
      </c>
      <c r="U145" s="12">
        <v>4.5512088405406186E-5</v>
      </c>
      <c r="V145" s="12">
        <v>8.1883950731603972E-3</v>
      </c>
      <c r="W145" s="12">
        <v>0.17244590000000001</v>
      </c>
      <c r="X145" s="12">
        <v>2.4635104333000004E-3</v>
      </c>
      <c r="Y145" s="12">
        <v>1.49179242906E-2</v>
      </c>
      <c r="Z145" s="12">
        <v>1.6669753932E-2</v>
      </c>
      <c r="AA145" s="12">
        <v>3.8321273408E-3</v>
      </c>
      <c r="AB145" s="12">
        <v>3.7883315996699994E-2</v>
      </c>
      <c r="AC145" s="12">
        <v>7.15604E-5</v>
      </c>
      <c r="AD145" s="12">
        <v>3.1197400000000001E-5</v>
      </c>
      <c r="AE145" s="63"/>
      <c r="AF145" s="155">
        <v>19657.514216659645</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2.4307797177030813E-2</v>
      </c>
      <c r="F146" s="12">
        <v>0.1718483573649438</v>
      </c>
      <c r="G146" s="12">
        <v>5.0385465436050859E-3</v>
      </c>
      <c r="H146" s="12">
        <v>1.4252880468903722E-4</v>
      </c>
      <c r="I146" s="12">
        <v>3.4530469099515789E-3</v>
      </c>
      <c r="J146" s="12">
        <v>3.4530469099515793E-3</v>
      </c>
      <c r="K146" s="12">
        <v>3.4530469099515798E-3</v>
      </c>
      <c r="L146" s="12">
        <v>4.4318252529527763E-4</v>
      </c>
      <c r="M146" s="12">
        <v>1.4235316440541359</v>
      </c>
      <c r="N146" s="12">
        <v>0.16300356821349404</v>
      </c>
      <c r="O146" s="12">
        <v>4.4847905576992239E-5</v>
      </c>
      <c r="P146" s="12">
        <v>2.1917677464682118E-5</v>
      </c>
      <c r="Q146" s="12">
        <v>7.5578198154076277E-7</v>
      </c>
      <c r="R146" s="12">
        <v>2.0258321497080542E-4</v>
      </c>
      <c r="S146" s="12">
        <v>7.5770541897686129E-3</v>
      </c>
      <c r="T146" s="12">
        <v>3.1591094780644539E-4</v>
      </c>
      <c r="U146" s="12">
        <v>4.4653414125577181E-5</v>
      </c>
      <c r="V146" s="12">
        <v>4.4611385893222923E-3</v>
      </c>
      <c r="W146" s="12">
        <v>2.0880999999999999E-3</v>
      </c>
      <c r="X146" s="12">
        <v>3.1820641699999998E-5</v>
      </c>
      <c r="Y146" s="12">
        <v>5.8337843100000005E-5</v>
      </c>
      <c r="Z146" s="12">
        <v>1.9887901100000001E-5</v>
      </c>
      <c r="AA146" s="12">
        <v>6.8281793700000003E-5</v>
      </c>
      <c r="AB146" s="12">
        <v>1.7832817960000002E-4</v>
      </c>
      <c r="AC146" s="12">
        <v>2.0881E-6</v>
      </c>
      <c r="AD146" s="12">
        <v>2.0881E-6</v>
      </c>
      <c r="AE146" s="63"/>
      <c r="AF146" s="155">
        <v>113.27617499250172</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5.2169271658071503</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0.3180856745249328</v>
      </c>
      <c r="J148" s="12">
        <v>0.59182196302897405</v>
      </c>
      <c r="K148" s="12">
        <v>0.78365241317451273</v>
      </c>
      <c r="L148" s="12">
        <v>0.14035214719955524</v>
      </c>
      <c r="M148" s="12" t="s">
        <v>430</v>
      </c>
      <c r="N148" s="12">
        <v>0.79224301421735099</v>
      </c>
      <c r="O148" s="12">
        <v>3.7113128722125093E-3</v>
      </c>
      <c r="P148" s="12">
        <v>2.5304384445877757E-6</v>
      </c>
      <c r="Q148" s="12">
        <v>2.5304384445877752E-12</v>
      </c>
      <c r="R148" s="12">
        <v>0.29311904306727099</v>
      </c>
      <c r="S148" s="12">
        <v>6.4142561832942766</v>
      </c>
      <c r="T148" s="12">
        <v>4.6641379596401168E-2</v>
      </c>
      <c r="U148" s="12">
        <v>6.3906320888907483E-3</v>
      </c>
      <c r="V148" s="12">
        <v>2.5304384445877761</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32853.370973217272</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0.17940615586138053</v>
      </c>
      <c r="J149" s="12">
        <v>0.32955597396625164</v>
      </c>
      <c r="K149" s="12">
        <v>0.65911194793250327</v>
      </c>
      <c r="L149" s="12">
        <v>3.6540324366037887E-2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32853.370973217272</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172.64093372319775</v>
      </c>
      <c r="F152" s="14">
        <f t="shared" ref="F152:AD152" si="1">F141 + F151 + IF(AND(OR($B$4="AT",$B$4="BE",$B$4="CH",$B$4="GB",$B$4="IE",$B$4="LT",$B$4="LU",$B$4="NL"),SUM(F143:F149)&gt;0),SUM(F143:F149)-SUM(F27:F33),0)</f>
        <v>133.97413297991233</v>
      </c>
      <c r="G152" s="14">
        <f t="shared" si="1"/>
        <v>150.09050749881925</v>
      </c>
      <c r="H152" s="14">
        <f t="shared" si="1"/>
        <v>117.10723001188241</v>
      </c>
      <c r="I152" s="14">
        <f t="shared" si="1"/>
        <v>23.784913891875693</v>
      </c>
      <c r="J152" s="14">
        <f t="shared" si="1"/>
        <v>39.070094728368353</v>
      </c>
      <c r="K152" s="14">
        <f t="shared" si="1"/>
        <v>75.487620319051587</v>
      </c>
      <c r="L152" s="14">
        <f t="shared" si="1"/>
        <v>3.8097990507661375</v>
      </c>
      <c r="M152" s="14">
        <f t="shared" si="1"/>
        <v>291.85998083802968</v>
      </c>
      <c r="N152" s="14">
        <f t="shared" si="1"/>
        <v>84.108371773963611</v>
      </c>
      <c r="O152" s="14">
        <f t="shared" si="1"/>
        <v>0.59143801209659186</v>
      </c>
      <c r="P152" s="14">
        <f t="shared" si="1"/>
        <v>0.69613913929479787</v>
      </c>
      <c r="Q152" s="14">
        <f t="shared" si="1"/>
        <v>1.7114308523774966</v>
      </c>
      <c r="R152" s="14">
        <f t="shared" si="1"/>
        <v>4.7243860394273804</v>
      </c>
      <c r="S152" s="14">
        <f t="shared" si="1"/>
        <v>13.246227594576494</v>
      </c>
      <c r="T152" s="14">
        <f t="shared" si="1"/>
        <v>26.469645601932243</v>
      </c>
      <c r="U152" s="14">
        <f t="shared" si="1"/>
        <v>6.4765893877651743</v>
      </c>
      <c r="V152" s="14">
        <f t="shared" si="1"/>
        <v>51.562457992118389</v>
      </c>
      <c r="W152" s="14">
        <f t="shared" si="1"/>
        <v>42.861016347152059</v>
      </c>
      <c r="X152" s="14">
        <f t="shared" si="1"/>
        <v>8.6590773309235427</v>
      </c>
      <c r="Y152" s="14">
        <f t="shared" si="1"/>
        <v>13.079142942071627</v>
      </c>
      <c r="Z152" s="14">
        <f t="shared" si="1"/>
        <v>4.9366263886481141</v>
      </c>
      <c r="AA152" s="14">
        <f t="shared" si="1"/>
        <v>4.2114057831661507</v>
      </c>
      <c r="AB152" s="14">
        <f t="shared" si="1"/>
        <v>30.886252444809429</v>
      </c>
      <c r="AC152" s="14">
        <f t="shared" si="1"/>
        <v>48.026023295793351</v>
      </c>
      <c r="AD152" s="14">
        <f t="shared" si="1"/>
        <v>32.165487496129003</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172.64093372319775</v>
      </c>
      <c r="F154" s="14">
        <f>F141 + F153 - IF(OR($B$6=2005,$B$6&gt;=2020),SUM(F99:F122),0) + IF(AND(OR($B$4="AT",$B$4="BE",$B$4="CH",$B$4="GB",$B$4="IE",$B$4="LT",$B$4="LU",$B$4="NL"),SUM(F143:F149)&gt;0),SUM(F143:F149)-SUM(F27:F33),0)</f>
        <v>133.97413297991233</v>
      </c>
      <c r="G154" s="14">
        <f>G141 + G153 + IF(AND(OR($B$4="AT",$B$4="BE",$B$4="CH",$B$4="GB",$B$4="IE",$B$4="LT",$B$4="LU",$B$4="NL"),SUM(G143:G149)&gt;0),SUM(G143:G149)-SUM(G27:G33),0)</f>
        <v>150.09050749881925</v>
      </c>
      <c r="H154" s="14">
        <f t="shared" ref="H154:AD154" si="2">H141 + H153 + IF(AND(OR($B$4="AT",$B$4="BE",$B$4="CH",$B$4="GB",$B$4="IE",$B$4="LT",$B$4="LU",$B$4="NL"),SUM(H143:H149)&gt;0),SUM(H143:H149)-SUM(H27:H33),0)</f>
        <v>117.10723001188241</v>
      </c>
      <c r="I154" s="14">
        <f t="shared" si="2"/>
        <v>23.784913891875693</v>
      </c>
      <c r="J154" s="14">
        <f t="shared" si="2"/>
        <v>39.070094728368353</v>
      </c>
      <c r="K154" s="14">
        <f t="shared" si="2"/>
        <v>75.487620319051587</v>
      </c>
      <c r="L154" s="14">
        <f t="shared" si="2"/>
        <v>3.8097990507661375</v>
      </c>
      <c r="M154" s="14">
        <f t="shared" si="2"/>
        <v>291.85998083802968</v>
      </c>
      <c r="N154" s="14">
        <f t="shared" si="2"/>
        <v>84.108371773963611</v>
      </c>
      <c r="O154" s="14">
        <f t="shared" si="2"/>
        <v>0.59143801209659186</v>
      </c>
      <c r="P154" s="14">
        <f t="shared" si="2"/>
        <v>0.69613913929479787</v>
      </c>
      <c r="Q154" s="14">
        <f t="shared" si="2"/>
        <v>1.7114308523774966</v>
      </c>
      <c r="R154" s="14">
        <f t="shared" si="2"/>
        <v>4.7243860394273804</v>
      </c>
      <c r="S154" s="14">
        <f t="shared" si="2"/>
        <v>13.246227594576494</v>
      </c>
      <c r="T154" s="14">
        <f t="shared" si="2"/>
        <v>26.469645601932243</v>
      </c>
      <c r="U154" s="14">
        <f t="shared" si="2"/>
        <v>6.4765893877651743</v>
      </c>
      <c r="V154" s="14">
        <f t="shared" si="2"/>
        <v>51.562457992118389</v>
      </c>
      <c r="W154" s="14">
        <f t="shared" si="2"/>
        <v>42.861016347152059</v>
      </c>
      <c r="X154" s="14">
        <f t="shared" si="2"/>
        <v>8.6590773309235427</v>
      </c>
      <c r="Y154" s="14">
        <f t="shared" si="2"/>
        <v>13.079142942071627</v>
      </c>
      <c r="Z154" s="14">
        <f t="shared" si="2"/>
        <v>4.9366263886481141</v>
      </c>
      <c r="AA154" s="14">
        <f t="shared" si="2"/>
        <v>4.2114057831661507</v>
      </c>
      <c r="AB154" s="14">
        <f t="shared" si="2"/>
        <v>30.886252444809429</v>
      </c>
      <c r="AC154" s="14">
        <f t="shared" si="2"/>
        <v>48.026023295793351</v>
      </c>
      <c r="AD154" s="14">
        <f t="shared" si="2"/>
        <v>32.165487496129003</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3.6406138893019331</v>
      </c>
      <c r="F157" s="150">
        <v>0.12184433654837067</v>
      </c>
      <c r="G157" s="150">
        <v>0.22531663844814614</v>
      </c>
      <c r="H157" s="150" t="s">
        <v>457</v>
      </c>
      <c r="I157" s="150">
        <v>4.4903796343134787E-2</v>
      </c>
      <c r="J157" s="150">
        <v>4.4903796343134787E-2</v>
      </c>
      <c r="K157" s="150">
        <v>4.4903796343134787E-2</v>
      </c>
      <c r="L157" s="150">
        <v>2.1553822244704698E-2</v>
      </c>
      <c r="M157" s="150">
        <v>0.98190956496778947</v>
      </c>
      <c r="N157" s="150">
        <v>9.4632057240235886E-4</v>
      </c>
      <c r="O157" s="150">
        <v>7.0974042930176912E-5</v>
      </c>
      <c r="P157" s="150">
        <v>1.4194808586035382E-3</v>
      </c>
      <c r="Q157" s="150">
        <v>3.5487021465088455E-4</v>
      </c>
      <c r="R157" s="150">
        <v>2.365801431005897E-3</v>
      </c>
      <c r="S157" s="150">
        <v>2.6023815741064867E-3</v>
      </c>
      <c r="T157" s="150">
        <v>9.4632057240235892E-5</v>
      </c>
      <c r="U157" s="150">
        <v>1.3011907870532434E-3</v>
      </c>
      <c r="V157" s="150">
        <v>0.34304120749585509</v>
      </c>
      <c r="W157" s="150" t="s">
        <v>457</v>
      </c>
      <c r="X157" s="150" t="s">
        <v>457</v>
      </c>
      <c r="Y157" s="150" t="s">
        <v>457</v>
      </c>
      <c r="Z157" s="150" t="s">
        <v>457</v>
      </c>
      <c r="AA157" s="150" t="s">
        <v>457</v>
      </c>
      <c r="AB157" s="150" t="s">
        <v>457</v>
      </c>
      <c r="AC157" s="150" t="s">
        <v>457</v>
      </c>
      <c r="AD157" s="150" t="s">
        <v>457</v>
      </c>
      <c r="AE157" s="151"/>
      <c r="AF157" s="152">
        <v>11829.007155029485</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0.16047270046225062</v>
      </c>
      <c r="F158" s="150">
        <v>3.9605757702202531E-3</v>
      </c>
      <c r="G158" s="150">
        <v>7.9856668605086719E-3</v>
      </c>
      <c r="H158" s="150" t="s">
        <v>457</v>
      </c>
      <c r="I158" s="150">
        <v>8.5782221483151299E-4</v>
      </c>
      <c r="J158" s="150">
        <v>8.5782221483151299E-4</v>
      </c>
      <c r="K158" s="150">
        <v>8.5782221483151299E-4</v>
      </c>
      <c r="L158" s="150">
        <v>4.1175466311912625E-4</v>
      </c>
      <c r="M158" s="150">
        <v>5.5760713918920041E-2</v>
      </c>
      <c r="N158" s="150">
        <v>3.3559096193574748E-5</v>
      </c>
      <c r="O158" s="150">
        <v>2.5169322145181061E-6</v>
      </c>
      <c r="P158" s="150">
        <v>5.0338644290362115E-5</v>
      </c>
      <c r="Q158" s="150">
        <v>1.2584661072590529E-5</v>
      </c>
      <c r="R158" s="150">
        <v>8.3897740483936876E-5</v>
      </c>
      <c r="S158" s="150">
        <v>9.2287514532330553E-5</v>
      </c>
      <c r="T158" s="150">
        <v>3.3559096193574748E-6</v>
      </c>
      <c r="U158" s="150">
        <v>4.6143757266165276E-5</v>
      </c>
      <c r="V158" s="150">
        <v>1.2165172370170846E-2</v>
      </c>
      <c r="W158" s="150" t="s">
        <v>457</v>
      </c>
      <c r="X158" s="150" t="s">
        <v>457</v>
      </c>
      <c r="Y158" s="150" t="s">
        <v>457</v>
      </c>
      <c r="Z158" s="150" t="s">
        <v>457</v>
      </c>
      <c r="AA158" s="150" t="s">
        <v>457</v>
      </c>
      <c r="AB158" s="150" t="s">
        <v>457</v>
      </c>
      <c r="AC158" s="150" t="s">
        <v>457</v>
      </c>
      <c r="AD158" s="150" t="s">
        <v>457</v>
      </c>
      <c r="AE158" s="151"/>
      <c r="AF158" s="154">
        <v>419.48870241968433</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12.449400000000001</v>
      </c>
      <c r="F159" s="150">
        <v>0.43660000000000004</v>
      </c>
      <c r="G159" s="150">
        <v>3.6283246069392008</v>
      </c>
      <c r="H159" s="150" t="s">
        <v>457</v>
      </c>
      <c r="I159" s="150">
        <v>0.46480000000000005</v>
      </c>
      <c r="J159" s="150">
        <v>0.50960000000000005</v>
      </c>
      <c r="K159" s="150">
        <v>0.50960000000000005</v>
      </c>
      <c r="L159" s="150">
        <v>8.9652000000000009E-2</v>
      </c>
      <c r="M159" s="150">
        <v>1.1692</v>
      </c>
      <c r="N159" s="150">
        <v>2.1060466957575782E-2</v>
      </c>
      <c r="O159" s="150">
        <v>3.1688306359111108E-2</v>
      </c>
      <c r="P159" s="150">
        <v>3.3538600799999999E-3</v>
      </c>
      <c r="Q159" s="150">
        <v>2.1060466957575782E-2</v>
      </c>
      <c r="R159" s="150">
        <v>3.5309697523232333E-2</v>
      </c>
      <c r="S159" s="150">
        <v>6.9970675135353516E-2</v>
      </c>
      <c r="T159" s="150">
        <v>2.0754148674747501</v>
      </c>
      <c r="U159" s="150">
        <v>4.757326102E-2</v>
      </c>
      <c r="V159" s="150">
        <v>9.7573090666666876E-2</v>
      </c>
      <c r="W159" s="150">
        <v>4.0260000000000004E-2</v>
      </c>
      <c r="X159" s="150" t="s">
        <v>457</v>
      </c>
      <c r="Y159" s="150" t="s">
        <v>457</v>
      </c>
      <c r="Z159" s="150" t="s">
        <v>457</v>
      </c>
      <c r="AA159" s="150" t="s">
        <v>457</v>
      </c>
      <c r="AB159" s="150" t="s">
        <v>457</v>
      </c>
      <c r="AC159" s="150" t="s">
        <v>457</v>
      </c>
      <c r="AD159" s="150">
        <v>3.5369042209291587E-2</v>
      </c>
      <c r="AE159" s="151"/>
      <c r="AF159" s="154">
        <v>6722.5019256000005</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0.5357067216299467</v>
      </c>
      <c r="X163" s="25">
        <v>3.8570883957356163</v>
      </c>
      <c r="Y163" s="25">
        <v>2.5178215916607494</v>
      </c>
      <c r="Z163" s="25">
        <v>1.2321254597488775</v>
      </c>
      <c r="AA163" s="25">
        <v>1.4464081484008562</v>
      </c>
      <c r="AB163" s="25">
        <v>9.0534435955460992</v>
      </c>
      <c r="AC163" s="25" t="s">
        <v>457</v>
      </c>
      <c r="AD163" s="25">
        <v>0.15535494927268456</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604B7-8EBC-4A1F-875C-200860923BF0}">
  <dimension ref="A1:AL170"/>
  <sheetViews>
    <sheetView zoomScale="80" zoomScaleNormal="80" workbookViewId="0">
      <pane xSplit="4" ySplit="13" topLeftCell="M134"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9.85546875" style="5" customWidth="1"/>
    <col min="38" max="38" width="25.7109375" style="5" customWidth="1"/>
    <col min="39" max="16384" width="8.85546875" style="5"/>
  </cols>
  <sheetData>
    <row r="1" spans="1:38" s="2" customFormat="1" ht="22.5" customHeight="1" x14ac:dyDescent="0.2">
      <c r="A1" s="27" t="s">
        <v>363</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362</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tr">
        <f>'1987'!B4</f>
        <v>IE</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21" t="str">
        <f>'1987'!B5</f>
        <v>14.02.2020</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21" t="str">
        <f>'1987'!B7</f>
        <v>v1.0</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69" t="str">
        <f>B4&amp;": "&amp;B5&amp;": "&amp;B6</f>
        <v>IE: 14.02.2020: 1997</v>
      </c>
      <c r="B10" s="171" t="s">
        <v>9</v>
      </c>
      <c r="C10" s="172"/>
      <c r="D10" s="173"/>
      <c r="E10" s="159" t="s">
        <v>10</v>
      </c>
      <c r="F10" s="160"/>
      <c r="G10" s="160"/>
      <c r="H10" s="161"/>
      <c r="I10" s="159" t="s">
        <v>11</v>
      </c>
      <c r="J10" s="160"/>
      <c r="K10" s="160"/>
      <c r="L10" s="161"/>
      <c r="M10" s="177" t="s">
        <v>12</v>
      </c>
      <c r="N10" s="159" t="s">
        <v>13</v>
      </c>
      <c r="O10" s="160"/>
      <c r="P10" s="161"/>
      <c r="Q10" s="159" t="s">
        <v>14</v>
      </c>
      <c r="R10" s="160"/>
      <c r="S10" s="160"/>
      <c r="T10" s="160"/>
      <c r="U10" s="160"/>
      <c r="V10" s="161"/>
      <c r="W10" s="159" t="s">
        <v>367</v>
      </c>
      <c r="X10" s="160"/>
      <c r="Y10" s="160"/>
      <c r="Z10" s="160"/>
      <c r="AA10" s="160"/>
      <c r="AB10" s="160"/>
      <c r="AC10" s="160"/>
      <c r="AD10" s="161"/>
      <c r="AE10" s="42"/>
      <c r="AF10" s="159" t="s">
        <v>384</v>
      </c>
      <c r="AG10" s="160"/>
      <c r="AH10" s="160"/>
      <c r="AI10" s="160"/>
      <c r="AJ10" s="160"/>
      <c r="AK10" s="160"/>
      <c r="AL10" s="161"/>
    </row>
    <row r="11" spans="1:38" s="1" customFormat="1" ht="15" customHeight="1" thickBot="1" x14ac:dyDescent="0.25">
      <c r="A11" s="170"/>
      <c r="B11" s="174"/>
      <c r="C11" s="175"/>
      <c r="D11" s="176"/>
      <c r="E11" s="162"/>
      <c r="F11" s="163"/>
      <c r="G11" s="163"/>
      <c r="H11" s="164"/>
      <c r="I11" s="162"/>
      <c r="J11" s="163"/>
      <c r="K11" s="163"/>
      <c r="L11" s="164"/>
      <c r="M11" s="178"/>
      <c r="N11" s="162"/>
      <c r="O11" s="163"/>
      <c r="P11" s="164"/>
      <c r="Q11" s="162"/>
      <c r="R11" s="163"/>
      <c r="S11" s="163"/>
      <c r="T11" s="163"/>
      <c r="U11" s="163"/>
      <c r="V11" s="164"/>
      <c r="W11" s="125"/>
      <c r="X11" s="165" t="s">
        <v>32</v>
      </c>
      <c r="Y11" s="166"/>
      <c r="Z11" s="166"/>
      <c r="AA11" s="166"/>
      <c r="AB11" s="167"/>
      <c r="AC11" s="126"/>
      <c r="AD11" s="127"/>
      <c r="AE11" s="43"/>
      <c r="AF11" s="162"/>
      <c r="AG11" s="163"/>
      <c r="AH11" s="163"/>
      <c r="AI11" s="163"/>
      <c r="AJ11" s="163"/>
      <c r="AK11" s="163"/>
      <c r="AL11" s="164"/>
    </row>
    <row r="12" spans="1:38" s="1" customFormat="1" ht="52.5" customHeight="1" thickBot="1" x14ac:dyDescent="0.25">
      <c r="A12" s="170"/>
      <c r="B12" s="174"/>
      <c r="C12" s="175"/>
      <c r="D12" s="176"/>
      <c r="E12" s="120" t="s">
        <v>385</v>
      </c>
      <c r="F12" s="120" t="s">
        <v>15</v>
      </c>
      <c r="G12" s="120" t="s">
        <v>16</v>
      </c>
      <c r="H12" s="120" t="s">
        <v>17</v>
      </c>
      <c r="I12" s="120" t="s">
        <v>18</v>
      </c>
      <c r="J12" s="121" t="s">
        <v>19</v>
      </c>
      <c r="K12" s="121" t="s">
        <v>20</v>
      </c>
      <c r="L12" s="122" t="s">
        <v>395</v>
      </c>
      <c r="M12" s="123" t="s">
        <v>21</v>
      </c>
      <c r="N12" s="121" t="s">
        <v>22</v>
      </c>
      <c r="O12" s="121" t="s">
        <v>23</v>
      </c>
      <c r="P12" s="121" t="s">
        <v>24</v>
      </c>
      <c r="Q12" s="121" t="s">
        <v>25</v>
      </c>
      <c r="R12" s="121" t="s">
        <v>26</v>
      </c>
      <c r="S12" s="121" t="s">
        <v>27</v>
      </c>
      <c r="T12" s="121" t="s">
        <v>28</v>
      </c>
      <c r="U12" s="121" t="s">
        <v>29</v>
      </c>
      <c r="V12" s="121" t="s">
        <v>30</v>
      </c>
      <c r="W12" s="123" t="s">
        <v>31</v>
      </c>
      <c r="X12" s="120" t="s">
        <v>396</v>
      </c>
      <c r="Y12" s="120" t="s">
        <v>397</v>
      </c>
      <c r="Z12" s="120" t="s">
        <v>398</v>
      </c>
      <c r="AA12" s="120" t="s">
        <v>399</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25">
      <c r="A13" s="45" t="s">
        <v>43</v>
      </c>
      <c r="B13" s="45" t="s">
        <v>44</v>
      </c>
      <c r="C13" s="46" t="s">
        <v>428</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25">
      <c r="A14" s="70" t="s">
        <v>51</v>
      </c>
      <c r="B14" s="70" t="s">
        <v>52</v>
      </c>
      <c r="C14" s="71" t="s">
        <v>53</v>
      </c>
      <c r="D14" s="72"/>
      <c r="E14" s="143">
        <v>40.192419351450397</v>
      </c>
      <c r="F14" s="143">
        <v>0.30444827509299111</v>
      </c>
      <c r="G14" s="143">
        <v>95.566000000000003</v>
      </c>
      <c r="H14" s="143" t="s">
        <v>457</v>
      </c>
      <c r="I14" s="143">
        <v>1.0844927133731335</v>
      </c>
      <c r="J14" s="143">
        <v>1.5305879815123735</v>
      </c>
      <c r="K14" s="143">
        <v>1.9957649043266692</v>
      </c>
      <c r="L14" s="143">
        <v>4.48655440563938E-2</v>
      </c>
      <c r="M14" s="143">
        <v>21.892229108185788</v>
      </c>
      <c r="N14" s="143">
        <v>0.76373740961430248</v>
      </c>
      <c r="O14" s="143">
        <v>0.11605689407640803</v>
      </c>
      <c r="P14" s="143">
        <v>0.13459380906767993</v>
      </c>
      <c r="Q14" s="143">
        <v>0.73849789278809108</v>
      </c>
      <c r="R14" s="143">
        <v>0.4615024659625534</v>
      </c>
      <c r="S14" s="143">
        <v>0.82983955610081617</v>
      </c>
      <c r="T14" s="143">
        <v>8.9477600483007471</v>
      </c>
      <c r="U14" s="143">
        <v>1.9917074646740884</v>
      </c>
      <c r="V14" s="143">
        <v>4.5259376541570635</v>
      </c>
      <c r="W14" s="143">
        <v>0.71461699575520743</v>
      </c>
      <c r="X14" s="143">
        <v>8.8801079668509629E-5</v>
      </c>
      <c r="Y14" s="143">
        <v>3.1970253470769692E-3</v>
      </c>
      <c r="Z14" s="143">
        <v>2.5487587236062807E-3</v>
      </c>
      <c r="AA14" s="143">
        <v>3.7225548201228826E-4</v>
      </c>
      <c r="AB14" s="143">
        <v>6.2068406323640473E-3</v>
      </c>
      <c r="AC14" s="143">
        <v>0.54292329715670129</v>
      </c>
      <c r="AD14" s="143">
        <v>2.6740998218165884E-4</v>
      </c>
      <c r="AE14" s="149"/>
      <c r="AF14" s="145">
        <v>33959.854929599998</v>
      </c>
      <c r="AG14" s="145">
        <v>83428.490425679993</v>
      </c>
      <c r="AH14" s="145">
        <v>57281.696633615036</v>
      </c>
      <c r="AI14" s="145" t="s">
        <v>445</v>
      </c>
      <c r="AJ14" s="145" t="s">
        <v>445</v>
      </c>
      <c r="AK14" s="145" t="s">
        <v>430</v>
      </c>
      <c r="AL14" s="146" t="s">
        <v>50</v>
      </c>
    </row>
    <row r="15" spans="1:38" s="1" customFormat="1" ht="26.25" customHeight="1" thickBot="1" x14ac:dyDescent="0.25">
      <c r="A15" s="70" t="s">
        <v>54</v>
      </c>
      <c r="B15" s="70" t="s">
        <v>55</v>
      </c>
      <c r="C15" s="71" t="s">
        <v>56</v>
      </c>
      <c r="D15" s="72"/>
      <c r="E15" s="143">
        <v>0.62394553827565713</v>
      </c>
      <c r="F15" s="143">
        <v>8.5916494650960015E-3</v>
      </c>
      <c r="G15" s="143">
        <v>0.61802475700951365</v>
      </c>
      <c r="H15" s="143" t="s">
        <v>457</v>
      </c>
      <c r="I15" s="143">
        <v>8.1409933997424033E-3</v>
      </c>
      <c r="J15" s="143">
        <v>1.2271785202872003E-2</v>
      </c>
      <c r="K15" s="143">
        <v>1.5925744732104001E-2</v>
      </c>
      <c r="L15" s="143">
        <v>7.9007233511030426E-4</v>
      </c>
      <c r="M15" s="143">
        <v>3.9394709864640005E-2</v>
      </c>
      <c r="N15" s="143">
        <v>8.0839616893704017E-3</v>
      </c>
      <c r="O15" s="143">
        <v>2.7909394986996004E-3</v>
      </c>
      <c r="P15" s="143">
        <v>6.8437251511560017E-4</v>
      </c>
      <c r="Q15" s="143">
        <v>3.6713856021048006E-3</v>
      </c>
      <c r="R15" s="143">
        <v>8.7902005400343382E-3</v>
      </c>
      <c r="S15" s="143">
        <v>9.4086918204702354E-3</v>
      </c>
      <c r="T15" s="143">
        <v>0.16712971459910195</v>
      </c>
      <c r="U15" s="143">
        <v>3.5220473714563209E-3</v>
      </c>
      <c r="V15" s="143">
        <v>0.11955508778337842</v>
      </c>
      <c r="W15" s="143">
        <v>1.7272706202000004E-3</v>
      </c>
      <c r="X15" s="143">
        <v>1.8091843489944005E-6</v>
      </c>
      <c r="Y15" s="143">
        <v>5.8447789127280003E-6</v>
      </c>
      <c r="Z15" s="143">
        <v>4.5486510647256003E-6</v>
      </c>
      <c r="AA15" s="143">
        <v>7.2442829725416012E-6</v>
      </c>
      <c r="AB15" s="143">
        <v>1.9446897298989603E-5</v>
      </c>
      <c r="AC15" s="143" t="s">
        <v>430</v>
      </c>
      <c r="AD15" s="143">
        <v>1.8999948714618541E-2</v>
      </c>
      <c r="AE15" s="149"/>
      <c r="AF15" s="145">
        <v>3526.8137820000006</v>
      </c>
      <c r="AG15" s="145" t="s">
        <v>445</v>
      </c>
      <c r="AH15" s="145" t="s">
        <v>445</v>
      </c>
      <c r="AI15" s="145" t="s">
        <v>445</v>
      </c>
      <c r="AJ15" s="145" t="s">
        <v>445</v>
      </c>
      <c r="AK15" s="145" t="s">
        <v>430</v>
      </c>
      <c r="AL15" s="146" t="s">
        <v>50</v>
      </c>
    </row>
    <row r="16" spans="1:38" s="1" customFormat="1" ht="26.25" customHeight="1" thickBot="1" x14ac:dyDescent="0.25">
      <c r="A16" s="70" t="s">
        <v>54</v>
      </c>
      <c r="B16" s="70" t="s">
        <v>57</v>
      </c>
      <c r="C16" s="71" t="s">
        <v>58</v>
      </c>
      <c r="D16" s="72"/>
      <c r="E16" s="143">
        <v>8.2158910177734176E-2</v>
      </c>
      <c r="F16" s="143">
        <v>3.3018779520000005E-4</v>
      </c>
      <c r="G16" s="143">
        <v>6.7845456097048812E-2</v>
      </c>
      <c r="H16" s="143" t="s">
        <v>457</v>
      </c>
      <c r="I16" s="143">
        <v>2.2700410920000004E-2</v>
      </c>
      <c r="J16" s="143">
        <v>3.2606044776000001E-2</v>
      </c>
      <c r="K16" s="143">
        <v>3.3844249008000003E-2</v>
      </c>
      <c r="L16" s="143" t="s">
        <v>429</v>
      </c>
      <c r="M16" s="143">
        <v>8.6864858294050828E-2</v>
      </c>
      <c r="N16" s="143">
        <v>1.1556572832000001E-2</v>
      </c>
      <c r="O16" s="143">
        <v>6.6037559040000009E-4</v>
      </c>
      <c r="P16" s="143">
        <v>1.238204232E-2</v>
      </c>
      <c r="Q16" s="143">
        <v>4.5400821840000001E-3</v>
      </c>
      <c r="R16" s="143">
        <v>2.3525880408000002E-3</v>
      </c>
      <c r="S16" s="143">
        <v>1.0318368600000001E-2</v>
      </c>
      <c r="T16" s="143">
        <v>2.1462206688000001E-3</v>
      </c>
      <c r="U16" s="143">
        <v>1.1969307576000002E-3</v>
      </c>
      <c r="V16" s="143">
        <v>1.8985798224000001E-2</v>
      </c>
      <c r="W16" s="143">
        <v>1.0731103344000001E-2</v>
      </c>
      <c r="X16" s="143">
        <v>1.1969307576000001E-7</v>
      </c>
      <c r="Y16" s="143">
        <v>1.2382042320000002E-9</v>
      </c>
      <c r="Z16" s="143">
        <v>4.1273474400000003E-10</v>
      </c>
      <c r="AA16" s="143">
        <v>4.1273474400000003E-10</v>
      </c>
      <c r="AB16" s="143">
        <v>1.2175674948E-7</v>
      </c>
      <c r="AC16" s="143" t="s">
        <v>429</v>
      </c>
      <c r="AD16" s="143" t="s">
        <v>429</v>
      </c>
      <c r="AE16" s="149"/>
      <c r="AF16" s="145" t="s">
        <v>429</v>
      </c>
      <c r="AG16" s="145">
        <v>412.73474400000003</v>
      </c>
      <c r="AH16" s="145" t="s">
        <v>429</v>
      </c>
      <c r="AI16" s="145" t="s">
        <v>445</v>
      </c>
      <c r="AJ16" s="145" t="s">
        <v>445</v>
      </c>
      <c r="AK16" s="145" t="s">
        <v>430</v>
      </c>
      <c r="AL16" s="146" t="s">
        <v>50</v>
      </c>
    </row>
    <row r="17" spans="1:38" s="2" customFormat="1" ht="26.25" customHeight="1" thickBot="1" x14ac:dyDescent="0.25">
      <c r="A17" s="70" t="s">
        <v>54</v>
      </c>
      <c r="B17" s="70" t="s">
        <v>59</v>
      </c>
      <c r="C17" s="71" t="s">
        <v>60</v>
      </c>
      <c r="D17" s="72"/>
      <c r="E17" s="143">
        <v>2.2776191999999997E-2</v>
      </c>
      <c r="F17" s="143">
        <v>6.1964640000000005E-3</v>
      </c>
      <c r="G17" s="143">
        <v>4.0060123201968801E-3</v>
      </c>
      <c r="H17" s="143" t="s">
        <v>445</v>
      </c>
      <c r="I17" s="143">
        <v>8.8676424000000008E-4</v>
      </c>
      <c r="J17" s="143">
        <v>1.0961042399999998E-3</v>
      </c>
      <c r="K17" s="143">
        <v>1.3473122400000002E-3</v>
      </c>
      <c r="L17" s="143">
        <v>3.9469800960000012E-4</v>
      </c>
      <c r="M17" s="143">
        <v>8.9597519999999996E-3</v>
      </c>
      <c r="N17" s="143">
        <v>6.7265128799999995E-4</v>
      </c>
      <c r="O17" s="143">
        <v>1.27864872E-5</v>
      </c>
      <c r="P17" s="143">
        <v>1.3983912000000001E-4</v>
      </c>
      <c r="Q17" s="143">
        <v>6.6988800000000005E-5</v>
      </c>
      <c r="R17" s="143">
        <v>5.3917610399999995E-4</v>
      </c>
      <c r="S17" s="143">
        <v>3.0210274080000007E-4</v>
      </c>
      <c r="T17" s="143">
        <v>1.0888945704000001E-2</v>
      </c>
      <c r="U17" s="143">
        <v>1.8756863999999998E-5</v>
      </c>
      <c r="V17" s="143">
        <v>5.1832584000000004E-4</v>
      </c>
      <c r="W17" s="143">
        <v>1.8924335999999999E-4</v>
      </c>
      <c r="X17" s="143">
        <v>2.6041895999999996E-4</v>
      </c>
      <c r="Y17" s="143">
        <v>1.3565232000000002E-3</v>
      </c>
      <c r="Z17" s="143">
        <v>3.4750440000000003E-4</v>
      </c>
      <c r="AA17" s="143">
        <v>3.3410664000000002E-4</v>
      </c>
      <c r="AB17" s="143">
        <v>2.2985532000000001E-3</v>
      </c>
      <c r="AC17" s="143" t="s">
        <v>445</v>
      </c>
      <c r="AD17" s="143" t="s">
        <v>445</v>
      </c>
      <c r="AE17" s="149"/>
      <c r="AF17" s="145">
        <v>251.20800000000003</v>
      </c>
      <c r="AG17" s="145" t="s">
        <v>445</v>
      </c>
      <c r="AH17" s="145">
        <v>41.868000000000002</v>
      </c>
      <c r="AI17" s="145" t="s">
        <v>445</v>
      </c>
      <c r="AJ17" s="145" t="s">
        <v>445</v>
      </c>
      <c r="AK17" s="145" t="s">
        <v>430</v>
      </c>
      <c r="AL17" s="146" t="s">
        <v>50</v>
      </c>
    </row>
    <row r="18" spans="1:38" s="2" customFormat="1" ht="26.25" customHeight="1" thickBot="1" x14ac:dyDescent="0.25">
      <c r="A18" s="70" t="s">
        <v>54</v>
      </c>
      <c r="B18" s="70" t="s">
        <v>61</v>
      </c>
      <c r="C18" s="71" t="s">
        <v>62</v>
      </c>
      <c r="D18" s="72"/>
      <c r="E18" s="143">
        <v>3.1190099568082661</v>
      </c>
      <c r="F18" s="143">
        <v>0.1854945399328882</v>
      </c>
      <c r="G18" s="143">
        <v>20.192742762278424</v>
      </c>
      <c r="H18" s="143" t="s">
        <v>445</v>
      </c>
      <c r="I18" s="143">
        <v>0.26115504233483416</v>
      </c>
      <c r="J18" s="143">
        <v>0.34000734570520719</v>
      </c>
      <c r="K18" s="143">
        <v>0.43463010974965488</v>
      </c>
      <c r="L18" s="143">
        <v>0.1457567542769535</v>
      </c>
      <c r="M18" s="143">
        <v>0.66585790794438082</v>
      </c>
      <c r="N18" s="143">
        <v>0.25224855611716274</v>
      </c>
      <c r="O18" s="143">
        <v>4.729682705765406E-3</v>
      </c>
      <c r="P18" s="143">
        <v>2.047227827004906E-3</v>
      </c>
      <c r="Q18" s="143">
        <v>1.5765658602919806E-2</v>
      </c>
      <c r="R18" s="143">
        <v>0.2017995181882726</v>
      </c>
      <c r="S18" s="143">
        <v>0.11351276117425767</v>
      </c>
      <c r="T18" s="143">
        <v>4.0990326405058459</v>
      </c>
      <c r="U18" s="143">
        <v>1.5770956201523864E-3</v>
      </c>
      <c r="V18" s="143">
        <v>0.12626765005571489</v>
      </c>
      <c r="W18" s="143">
        <v>2.2294180872161739E-2</v>
      </c>
      <c r="X18" s="143">
        <v>3.0262309643221082E-2</v>
      </c>
      <c r="Y18" s="143">
        <v>0.23775893740443863</v>
      </c>
      <c r="Z18" s="143">
        <v>2.7265724533048024E-2</v>
      </c>
      <c r="AA18" s="143">
        <v>2.4103342554830893E-2</v>
      </c>
      <c r="AB18" s="143">
        <v>0.31939031413553864</v>
      </c>
      <c r="AC18" s="143" t="s">
        <v>445</v>
      </c>
      <c r="AD18" s="143" t="s">
        <v>445</v>
      </c>
      <c r="AE18" s="149"/>
      <c r="AF18" s="145">
        <v>16184.95284418478</v>
      </c>
      <c r="AG18" s="145" t="s">
        <v>445</v>
      </c>
      <c r="AH18" s="145">
        <v>793.76579476557299</v>
      </c>
      <c r="AI18" s="145" t="s">
        <v>445</v>
      </c>
      <c r="AJ18" s="145" t="s">
        <v>445</v>
      </c>
      <c r="AK18" s="145" t="s">
        <v>430</v>
      </c>
      <c r="AL18" s="146" t="s">
        <v>50</v>
      </c>
    </row>
    <row r="19" spans="1:38" s="2" customFormat="1" ht="26.25" customHeight="1" thickBot="1" x14ac:dyDescent="0.25">
      <c r="A19" s="70" t="s">
        <v>54</v>
      </c>
      <c r="B19" s="70" t="s">
        <v>63</v>
      </c>
      <c r="C19" s="71" t="s">
        <v>64</v>
      </c>
      <c r="D19" s="72"/>
      <c r="E19" s="143">
        <v>0.45388903561733479</v>
      </c>
      <c r="F19" s="143">
        <v>8.9527212942015946E-2</v>
      </c>
      <c r="G19" s="143">
        <v>2.481913786984709</v>
      </c>
      <c r="H19" s="143" t="s">
        <v>445</v>
      </c>
      <c r="I19" s="143">
        <v>4.255189111938406E-2</v>
      </c>
      <c r="J19" s="143">
        <v>5.4777641316465862E-2</v>
      </c>
      <c r="K19" s="143">
        <v>6.944854155296401E-2</v>
      </c>
      <c r="L19" s="143">
        <v>2.2681462982967731E-2</v>
      </c>
      <c r="M19" s="143">
        <v>0.17985798696307695</v>
      </c>
      <c r="N19" s="143">
        <v>3.9153523797532466E-2</v>
      </c>
      <c r="O19" s="143">
        <v>7.360914527506933E-4</v>
      </c>
      <c r="P19" s="143">
        <v>1.7723795594129523E-3</v>
      </c>
      <c r="Q19" s="143">
        <v>2.7280879200591961E-3</v>
      </c>
      <c r="R19" s="143">
        <v>3.133470242901297E-2</v>
      </c>
      <c r="S19" s="143">
        <v>1.7612436668694505E-2</v>
      </c>
      <c r="T19" s="143">
        <v>0.63577579217273705</v>
      </c>
      <c r="U19" s="143">
        <v>4.0861897471448103E-4</v>
      </c>
      <c r="V19" s="143">
        <v>2.1626646844023583E-2</v>
      </c>
      <c r="W19" s="143">
        <v>4.8944870345256526E-3</v>
      </c>
      <c r="X19" s="143">
        <v>6.6829378155195043E-3</v>
      </c>
      <c r="Y19" s="143">
        <v>4.4882449129887647E-2</v>
      </c>
      <c r="Z19" s="143">
        <v>7.2690717540790113E-3</v>
      </c>
      <c r="AA19" s="143">
        <v>6.7234541700671724E-3</v>
      </c>
      <c r="AB19" s="143">
        <v>6.5557912869553342E-2</v>
      </c>
      <c r="AC19" s="143" t="s">
        <v>445</v>
      </c>
      <c r="AD19" s="143" t="s">
        <v>445</v>
      </c>
      <c r="AE19" s="149"/>
      <c r="AF19" s="145">
        <v>2627.7609497342382</v>
      </c>
      <c r="AG19" s="145" t="s">
        <v>445</v>
      </c>
      <c r="AH19" s="145">
        <v>2646.7678961104843</v>
      </c>
      <c r="AI19" s="145" t="s">
        <v>445</v>
      </c>
      <c r="AJ19" s="145" t="s">
        <v>445</v>
      </c>
      <c r="AK19" s="145" t="s">
        <v>430</v>
      </c>
      <c r="AL19" s="146" t="s">
        <v>50</v>
      </c>
    </row>
    <row r="20" spans="1:38" s="2" customFormat="1" ht="26.25" customHeight="1" thickBot="1" x14ac:dyDescent="0.25">
      <c r="A20" s="70" t="s">
        <v>54</v>
      </c>
      <c r="B20" s="70" t="s">
        <v>65</v>
      </c>
      <c r="C20" s="71" t="s">
        <v>66</v>
      </c>
      <c r="D20" s="72"/>
      <c r="E20" s="143">
        <v>9.7789479643980173E-2</v>
      </c>
      <c r="F20" s="143">
        <v>2.2669407599222566E-2</v>
      </c>
      <c r="G20" s="143">
        <v>0.15378863208459212</v>
      </c>
      <c r="H20" s="143" t="s">
        <v>445</v>
      </c>
      <c r="I20" s="143">
        <v>6.6905235242025896E-3</v>
      </c>
      <c r="J20" s="143">
        <v>8.5226449007060334E-3</v>
      </c>
      <c r="K20" s="143">
        <v>1.0721190552510166E-2</v>
      </c>
      <c r="L20" s="143">
        <v>3.4115412230480121E-3</v>
      </c>
      <c r="M20" s="143">
        <v>3.8620004948560355E-2</v>
      </c>
      <c r="N20" s="143">
        <v>5.8718778314765996E-3</v>
      </c>
      <c r="O20" s="143">
        <v>1.1067096295375415E-4</v>
      </c>
      <c r="P20" s="143">
        <v>4.8285064565861094E-4</v>
      </c>
      <c r="Q20" s="143">
        <v>4.4905542680597421E-4</v>
      </c>
      <c r="R20" s="143">
        <v>4.7009727735445013E-3</v>
      </c>
      <c r="S20" s="143">
        <v>2.640403192104096E-3</v>
      </c>
      <c r="T20" s="143">
        <v>9.5281053627874729E-2</v>
      </c>
      <c r="U20" s="143">
        <v>8.4568495403134484E-5</v>
      </c>
      <c r="V20" s="143">
        <v>3.5346016083940938E-3</v>
      </c>
      <c r="W20" s="143">
        <v>9.4267597324844909E-4</v>
      </c>
      <c r="X20" s="143">
        <v>1.2911504139093643E-3</v>
      </c>
      <c r="Y20" s="143">
        <v>7.8926675231636104E-3</v>
      </c>
      <c r="Z20" s="143">
        <v>1.531863934569312E-3</v>
      </c>
      <c r="AA20" s="143">
        <v>1.4420528492081171E-3</v>
      </c>
      <c r="AB20" s="143">
        <v>1.2157734720850404E-2</v>
      </c>
      <c r="AC20" s="143" t="s">
        <v>445</v>
      </c>
      <c r="AD20" s="143" t="s">
        <v>445</v>
      </c>
      <c r="AE20" s="149"/>
      <c r="AF20" s="145">
        <v>367.07661540355252</v>
      </c>
      <c r="AG20" s="145" t="s">
        <v>445</v>
      </c>
      <c r="AH20" s="145">
        <v>825.65917494999178</v>
      </c>
      <c r="AI20" s="145" t="s">
        <v>445</v>
      </c>
      <c r="AJ20" s="145" t="s">
        <v>445</v>
      </c>
      <c r="AK20" s="145" t="s">
        <v>430</v>
      </c>
      <c r="AL20" s="146" t="s">
        <v>50</v>
      </c>
    </row>
    <row r="21" spans="1:38" s="2" customFormat="1" ht="26.25" customHeight="1" thickBot="1" x14ac:dyDescent="0.25">
      <c r="A21" s="70" t="s">
        <v>54</v>
      </c>
      <c r="B21" s="70" t="s">
        <v>67</v>
      </c>
      <c r="C21" s="71" t="s">
        <v>68</v>
      </c>
      <c r="D21" s="72"/>
      <c r="E21" s="143">
        <v>1.7060045358972908</v>
      </c>
      <c r="F21" s="143">
        <v>0.37083306419884143</v>
      </c>
      <c r="G21" s="143">
        <v>11.228229961184867</v>
      </c>
      <c r="H21" s="143" t="s">
        <v>445</v>
      </c>
      <c r="I21" s="143">
        <v>0.28793708108911686</v>
      </c>
      <c r="J21" s="143">
        <v>0.34587053479221064</v>
      </c>
      <c r="K21" s="143">
        <v>0.41097244214735634</v>
      </c>
      <c r="L21" s="143">
        <v>9.5988346886952125E-2</v>
      </c>
      <c r="M21" s="143">
        <v>1.6799076324522246</v>
      </c>
      <c r="N21" s="143">
        <v>0.30778502807193503</v>
      </c>
      <c r="O21" s="143">
        <v>4.9477573939890199E-3</v>
      </c>
      <c r="P21" s="143">
        <v>1.4188127779031849E-2</v>
      </c>
      <c r="Q21" s="143">
        <v>1.4895258448578034E-2</v>
      </c>
      <c r="R21" s="143">
        <v>0.13731512432609738</v>
      </c>
      <c r="S21" s="143">
        <v>8.8722320624606166E-2</v>
      </c>
      <c r="T21" s="143">
        <v>2.4836114192299465</v>
      </c>
      <c r="U21" s="143">
        <v>3.4776050705906262E-3</v>
      </c>
      <c r="V21" s="143">
        <v>0.31396920598137734</v>
      </c>
      <c r="W21" s="143">
        <v>0.25322158733475131</v>
      </c>
      <c r="X21" s="143">
        <v>7.6345489695007554E-2</v>
      </c>
      <c r="Y21" s="143">
        <v>0.23265888697555176</v>
      </c>
      <c r="Z21" s="143">
        <v>5.1952428510999078E-2</v>
      </c>
      <c r="AA21" s="143">
        <v>4.3857523350311269E-2</v>
      </c>
      <c r="AB21" s="143">
        <v>0.40481432853186966</v>
      </c>
      <c r="AC21" s="143">
        <v>7.2087026181881107E-4</v>
      </c>
      <c r="AD21" s="143">
        <v>0.19765797501483531</v>
      </c>
      <c r="AE21" s="149"/>
      <c r="AF21" s="145">
        <v>10045.947614411298</v>
      </c>
      <c r="AG21" s="145">
        <v>1162.6939706755018</v>
      </c>
      <c r="AH21" s="145">
        <v>6954.3037037232252</v>
      </c>
      <c r="AI21" s="145" t="s">
        <v>445</v>
      </c>
      <c r="AJ21" s="145" t="s">
        <v>445</v>
      </c>
      <c r="AK21" s="145" t="s">
        <v>430</v>
      </c>
      <c r="AL21" s="146" t="s">
        <v>50</v>
      </c>
    </row>
    <row r="22" spans="1:38" s="2" customFormat="1" ht="26.25" customHeight="1" thickBot="1" x14ac:dyDescent="0.25">
      <c r="A22" s="70" t="s">
        <v>54</v>
      </c>
      <c r="B22" s="74" t="s">
        <v>69</v>
      </c>
      <c r="C22" s="71" t="s">
        <v>70</v>
      </c>
      <c r="D22" s="72"/>
      <c r="E22" s="143">
        <v>1.9861715138989187</v>
      </c>
      <c r="F22" s="143">
        <v>0.27752437732792867</v>
      </c>
      <c r="G22" s="143">
        <v>1.9168113976668879</v>
      </c>
      <c r="H22" s="143" t="s">
        <v>445</v>
      </c>
      <c r="I22" s="143">
        <v>0.29713490283389532</v>
      </c>
      <c r="J22" s="143">
        <v>0.33161677740028023</v>
      </c>
      <c r="K22" s="143">
        <v>0.36416970388571218</v>
      </c>
      <c r="L22" s="143">
        <v>4.1208121521418908E-2</v>
      </c>
      <c r="M22" s="143">
        <v>2.3264858255053791</v>
      </c>
      <c r="N22" s="143">
        <v>0.35468520444251533</v>
      </c>
      <c r="O22" s="143">
        <v>4.9969306449215095E-3</v>
      </c>
      <c r="P22" s="143">
        <v>1.9655095285338337E-2</v>
      </c>
      <c r="Q22" s="143">
        <v>1.2197646027957131E-2</v>
      </c>
      <c r="R22" s="143">
        <v>6.614233683451079E-2</v>
      </c>
      <c r="S22" s="143">
        <v>6.0202826613663739E-2</v>
      </c>
      <c r="T22" s="143">
        <v>0.73636611513088079</v>
      </c>
      <c r="U22" s="143">
        <v>4.5632987141619487E-3</v>
      </c>
      <c r="V22" s="143">
        <v>0.4876190311912067</v>
      </c>
      <c r="W22" s="143">
        <v>1.1892454391829762E-2</v>
      </c>
      <c r="X22" s="143">
        <v>4.6890972120364393E-3</v>
      </c>
      <c r="Y22" s="143">
        <v>3.1190378160179978E-2</v>
      </c>
      <c r="Z22" s="143">
        <v>5.1093747832899336E-3</v>
      </c>
      <c r="AA22" s="143">
        <v>4.6661470914469063E-3</v>
      </c>
      <c r="AB22" s="143">
        <v>4.5654997246953259E-2</v>
      </c>
      <c r="AC22" s="143">
        <v>9.6010896276719042E-3</v>
      </c>
      <c r="AD22" s="143">
        <v>0.21498091992395785</v>
      </c>
      <c r="AE22" s="149"/>
      <c r="AF22" s="145">
        <v>2956.0335407094817</v>
      </c>
      <c r="AG22" s="145">
        <v>2322.4534195341848</v>
      </c>
      <c r="AH22" s="145">
        <v>1678.6611344554651</v>
      </c>
      <c r="AI22" s="145" t="s">
        <v>445</v>
      </c>
      <c r="AJ22" s="145" t="s">
        <v>445</v>
      </c>
      <c r="AK22" s="145" t="s">
        <v>430</v>
      </c>
      <c r="AL22" s="146" t="s">
        <v>50</v>
      </c>
    </row>
    <row r="23" spans="1:38" s="2" customFormat="1" ht="26.25" customHeight="1" thickBot="1" x14ac:dyDescent="0.25">
      <c r="A23" s="70" t="s">
        <v>71</v>
      </c>
      <c r="B23" s="74" t="s">
        <v>394</v>
      </c>
      <c r="C23" s="71" t="s">
        <v>390</v>
      </c>
      <c r="D23" s="117"/>
      <c r="E23" s="143" t="s">
        <v>429</v>
      </c>
      <c r="F23" s="143" t="s">
        <v>429</v>
      </c>
      <c r="G23" s="143" t="s">
        <v>429</v>
      </c>
      <c r="H23" s="143" t="s">
        <v>429</v>
      </c>
      <c r="I23" s="143" t="s">
        <v>429</v>
      </c>
      <c r="J23" s="143" t="s">
        <v>429</v>
      </c>
      <c r="K23" s="143" t="s">
        <v>429</v>
      </c>
      <c r="L23" s="143" t="s">
        <v>429</v>
      </c>
      <c r="M23" s="143" t="s">
        <v>429</v>
      </c>
      <c r="N23" s="143" t="s">
        <v>429</v>
      </c>
      <c r="O23" s="143" t="s">
        <v>429</v>
      </c>
      <c r="P23" s="143" t="s">
        <v>429</v>
      </c>
      <c r="Q23" s="143" t="s">
        <v>429</v>
      </c>
      <c r="R23" s="143" t="s">
        <v>429</v>
      </c>
      <c r="S23" s="143" t="s">
        <v>429</v>
      </c>
      <c r="T23" s="143" t="s">
        <v>429</v>
      </c>
      <c r="U23" s="143" t="s">
        <v>429</v>
      </c>
      <c r="V23" s="143" t="s">
        <v>429</v>
      </c>
      <c r="W23" s="143">
        <v>0.16118985541279157</v>
      </c>
      <c r="X23" s="143">
        <v>4.6236112277236431E-2</v>
      </c>
      <c r="Y23" s="143">
        <v>0.17356268118073484</v>
      </c>
      <c r="Z23" s="143">
        <v>3.4061393415839372E-2</v>
      </c>
      <c r="AA23" s="143">
        <v>2.9364605998353038E-2</v>
      </c>
      <c r="AB23" s="143">
        <v>0.28322479287216368</v>
      </c>
      <c r="AC23" s="143">
        <v>2.8068682820796636E-3</v>
      </c>
      <c r="AD23" s="143">
        <v>8.0947319392229419E-2</v>
      </c>
      <c r="AE23" s="149"/>
      <c r="AF23" s="145" t="s">
        <v>429</v>
      </c>
      <c r="AG23" s="145" t="s">
        <v>429</v>
      </c>
      <c r="AH23" s="145" t="s">
        <v>429</v>
      </c>
      <c r="AI23" s="145" t="s">
        <v>429</v>
      </c>
      <c r="AJ23" s="145" t="s">
        <v>445</v>
      </c>
      <c r="AK23" s="145" t="s">
        <v>430</v>
      </c>
      <c r="AL23" s="146" t="s">
        <v>50</v>
      </c>
    </row>
    <row r="24" spans="1:38" s="2" customFormat="1" ht="26.25" customHeight="1" thickBot="1" x14ac:dyDescent="0.25">
      <c r="A24" s="75" t="s">
        <v>54</v>
      </c>
      <c r="B24" s="74" t="s">
        <v>72</v>
      </c>
      <c r="C24" s="71" t="s">
        <v>73</v>
      </c>
      <c r="D24" s="72"/>
      <c r="E24" s="143">
        <v>1.5891692182467769</v>
      </c>
      <c r="F24" s="143">
        <v>0.44066239449908162</v>
      </c>
      <c r="G24" s="143">
        <v>6.2621354712756254</v>
      </c>
      <c r="H24" s="143">
        <v>0.10487484337679999</v>
      </c>
      <c r="I24" s="143">
        <v>0.34461043762102384</v>
      </c>
      <c r="J24" s="143">
        <v>0.39268877643359235</v>
      </c>
      <c r="K24" s="143">
        <v>0.45214812060157206</v>
      </c>
      <c r="L24" s="143">
        <v>0.1099537358486723</v>
      </c>
      <c r="M24" s="143">
        <v>1.9249411186052876</v>
      </c>
      <c r="N24" s="143">
        <v>0.26822580221755482</v>
      </c>
      <c r="O24" s="143">
        <v>4.0107355730248859E-2</v>
      </c>
      <c r="P24" s="143">
        <v>9.4281206299531677E-3</v>
      </c>
      <c r="Q24" s="143">
        <v>1.104114332353584E-2</v>
      </c>
      <c r="R24" s="143">
        <v>0.1739837606640659</v>
      </c>
      <c r="S24" s="143">
        <v>8.2887448297392835E-2</v>
      </c>
      <c r="T24" s="143">
        <v>2.0896553024875328</v>
      </c>
      <c r="U24" s="143">
        <v>3.4254800214996101E-3</v>
      </c>
      <c r="V24" s="143">
        <v>1.6147854594107156</v>
      </c>
      <c r="W24" s="143" t="s">
        <v>429</v>
      </c>
      <c r="X24" s="143" t="s">
        <v>429</v>
      </c>
      <c r="Y24" s="143" t="s">
        <v>429</v>
      </c>
      <c r="Z24" s="143" t="s">
        <v>429</v>
      </c>
      <c r="AA24" s="143" t="s">
        <v>429</v>
      </c>
      <c r="AB24" s="143" t="s">
        <v>429</v>
      </c>
      <c r="AC24" s="143" t="s">
        <v>430</v>
      </c>
      <c r="AD24" s="143" t="s">
        <v>430</v>
      </c>
      <c r="AE24" s="149"/>
      <c r="AF24" s="145">
        <v>9347.0400791872999</v>
      </c>
      <c r="AG24" s="145">
        <v>475.88737019795008</v>
      </c>
      <c r="AH24" s="145">
        <v>4766.3306692375363</v>
      </c>
      <c r="AI24" s="145">
        <v>502.36362251138689</v>
      </c>
      <c r="AJ24" s="145" t="s">
        <v>445</v>
      </c>
      <c r="AK24" s="145" t="s">
        <v>430</v>
      </c>
      <c r="AL24" s="146" t="s">
        <v>50</v>
      </c>
    </row>
    <row r="25" spans="1:38" s="2" customFormat="1" ht="26.25" customHeight="1" thickBot="1" x14ac:dyDescent="0.25">
      <c r="A25" s="70" t="s">
        <v>74</v>
      </c>
      <c r="B25" s="74" t="s">
        <v>75</v>
      </c>
      <c r="C25" s="76" t="s">
        <v>76</v>
      </c>
      <c r="D25" s="72"/>
      <c r="E25" s="143">
        <v>0.88707368803742759</v>
      </c>
      <c r="F25" s="143">
        <v>0.10859903676518584</v>
      </c>
      <c r="G25" s="143">
        <v>5.8514644773798793E-2</v>
      </c>
      <c r="H25" s="143" t="s">
        <v>457</v>
      </c>
      <c r="I25" s="143">
        <v>7.3822768727338818E-3</v>
      </c>
      <c r="J25" s="143">
        <v>7.3822768727338818E-3</v>
      </c>
      <c r="K25" s="143">
        <v>7.3822768727338818E-3</v>
      </c>
      <c r="L25" s="143">
        <v>3.5434928989122629E-3</v>
      </c>
      <c r="M25" s="143">
        <v>0.7979377937017611</v>
      </c>
      <c r="N25" s="143">
        <v>2.4575904300812019E-4</v>
      </c>
      <c r="O25" s="143">
        <v>1.8431928225609013E-5</v>
      </c>
      <c r="P25" s="143">
        <v>3.6863856451218024E-4</v>
      </c>
      <c r="Q25" s="143">
        <v>9.2159641128045059E-5</v>
      </c>
      <c r="R25" s="143">
        <v>6.1439760752030048E-4</v>
      </c>
      <c r="S25" s="143">
        <v>6.7583736827233048E-4</v>
      </c>
      <c r="T25" s="143">
        <v>2.4575904300812019E-5</v>
      </c>
      <c r="U25" s="143">
        <v>3.3791868413616524E-4</v>
      </c>
      <c r="V25" s="143">
        <v>8.9087653090443558E-2</v>
      </c>
      <c r="W25" s="143" t="s">
        <v>457</v>
      </c>
      <c r="X25" s="143" t="s">
        <v>457</v>
      </c>
      <c r="Y25" s="143" t="s">
        <v>457</v>
      </c>
      <c r="Z25" s="143" t="s">
        <v>457</v>
      </c>
      <c r="AA25" s="143" t="s">
        <v>457</v>
      </c>
      <c r="AB25" s="143" t="s">
        <v>457</v>
      </c>
      <c r="AC25" s="143" t="s">
        <v>430</v>
      </c>
      <c r="AD25" s="143" t="s">
        <v>430</v>
      </c>
      <c r="AE25" s="149"/>
      <c r="AF25" s="145">
        <v>3071.9880376015021</v>
      </c>
      <c r="AG25" s="145" t="s">
        <v>430</v>
      </c>
      <c r="AH25" s="145" t="s">
        <v>430</v>
      </c>
      <c r="AI25" s="145" t="s">
        <v>430</v>
      </c>
      <c r="AJ25" s="145" t="s">
        <v>445</v>
      </c>
      <c r="AK25" s="145" t="s">
        <v>430</v>
      </c>
      <c r="AL25" s="146" t="s">
        <v>50</v>
      </c>
    </row>
    <row r="26" spans="1:38" s="2" customFormat="1" ht="26.25" customHeight="1" thickBot="1" x14ac:dyDescent="0.25">
      <c r="A26" s="70" t="s">
        <v>74</v>
      </c>
      <c r="B26" s="70" t="s">
        <v>77</v>
      </c>
      <c r="C26" s="71" t="s">
        <v>78</v>
      </c>
      <c r="D26" s="72"/>
      <c r="E26" s="143">
        <v>8.4777645040897673E-2</v>
      </c>
      <c r="F26" s="143">
        <v>6.268618808717305E-3</v>
      </c>
      <c r="G26" s="143">
        <v>5.2137031989728687E-3</v>
      </c>
      <c r="H26" s="143" t="s">
        <v>457</v>
      </c>
      <c r="I26" s="143">
        <v>4.6564419698081228E-4</v>
      </c>
      <c r="J26" s="143">
        <v>4.6564419698081228E-4</v>
      </c>
      <c r="K26" s="143">
        <v>4.6564419698081228E-4</v>
      </c>
      <c r="L26" s="143">
        <v>2.2350921455078989E-4</v>
      </c>
      <c r="M26" s="143">
        <v>5.8549283546256492E-2</v>
      </c>
      <c r="N26" s="143">
        <v>4.8479120034976467E-2</v>
      </c>
      <c r="O26" s="143">
        <v>3.5377065878277285E-6</v>
      </c>
      <c r="P26" s="143">
        <v>4.1107716662214949E-5</v>
      </c>
      <c r="Q26" s="143">
        <v>8.5009857693273231E-6</v>
      </c>
      <c r="R26" s="143">
        <v>6.0746068650861408E-5</v>
      </c>
      <c r="S26" s="143">
        <v>6.4519052874438114E-5</v>
      </c>
      <c r="T26" s="143">
        <v>4.3696465196193619E-6</v>
      </c>
      <c r="U26" s="143">
        <v>3.0317828324011508E-5</v>
      </c>
      <c r="V26" s="143">
        <v>7.9741969355069785E-3</v>
      </c>
      <c r="W26" s="143" t="s">
        <v>457</v>
      </c>
      <c r="X26" s="143" t="s">
        <v>457</v>
      </c>
      <c r="Y26" s="143" t="s">
        <v>457</v>
      </c>
      <c r="Z26" s="143" t="s">
        <v>457</v>
      </c>
      <c r="AA26" s="143" t="s">
        <v>457</v>
      </c>
      <c r="AB26" s="143" t="s">
        <v>457</v>
      </c>
      <c r="AC26" s="143" t="s">
        <v>430</v>
      </c>
      <c r="AD26" s="143" t="s">
        <v>430</v>
      </c>
      <c r="AE26" s="149"/>
      <c r="AF26" s="145">
        <v>273.89449419770324</v>
      </c>
      <c r="AG26" s="145" t="s">
        <v>430</v>
      </c>
      <c r="AH26" s="145" t="s">
        <v>430</v>
      </c>
      <c r="AI26" s="145" t="s">
        <v>430</v>
      </c>
      <c r="AJ26" s="145" t="s">
        <v>445</v>
      </c>
      <c r="AK26" s="145" t="s">
        <v>430</v>
      </c>
      <c r="AL26" s="146" t="s">
        <v>50</v>
      </c>
    </row>
    <row r="27" spans="1:38" s="2" customFormat="1" ht="26.25" customHeight="1" thickBot="1" x14ac:dyDescent="0.25">
      <c r="A27" s="70" t="s">
        <v>79</v>
      </c>
      <c r="B27" s="70" t="s">
        <v>80</v>
      </c>
      <c r="C27" s="71" t="s">
        <v>81</v>
      </c>
      <c r="D27" s="72"/>
      <c r="E27" s="143">
        <v>33.061155148670558</v>
      </c>
      <c r="F27" s="143">
        <v>21.798894998200268</v>
      </c>
      <c r="G27" s="143">
        <v>3.5714032353777285</v>
      </c>
      <c r="H27" s="143">
        <v>0.81234889159356161</v>
      </c>
      <c r="I27" s="143">
        <v>0.96587596039316703</v>
      </c>
      <c r="J27" s="143">
        <v>0.96587596039316692</v>
      </c>
      <c r="K27" s="143">
        <v>0.96587596039316659</v>
      </c>
      <c r="L27" s="143">
        <v>0.55664399419180033</v>
      </c>
      <c r="M27" s="143">
        <v>187.37450085263791</v>
      </c>
      <c r="N27" s="143">
        <v>74.643312387812841</v>
      </c>
      <c r="O27" s="143">
        <v>2.4638870190851563E-4</v>
      </c>
      <c r="P27" s="143">
        <v>1.1706762297567371E-2</v>
      </c>
      <c r="Q27" s="143">
        <v>3.7749388297914896E-4</v>
      </c>
      <c r="R27" s="143">
        <v>9.9525440523542553E-3</v>
      </c>
      <c r="S27" s="143">
        <v>6.9914277042383201E-3</v>
      </c>
      <c r="T27" s="143">
        <v>2.7148076202022984E-3</v>
      </c>
      <c r="U27" s="143">
        <v>2.6221036214126671E-4</v>
      </c>
      <c r="V27" s="143">
        <v>4.3739359560291548E-2</v>
      </c>
      <c r="W27" s="143">
        <v>1.0770463000000001</v>
      </c>
      <c r="X27" s="143">
        <v>1.9611262276500001E-2</v>
      </c>
      <c r="Y27" s="143">
        <v>2.5467511291800003E-2</v>
      </c>
      <c r="Z27" s="143">
        <v>1.5759255519099999E-2</v>
      </c>
      <c r="AA27" s="143">
        <v>2.5237956733E-2</v>
      </c>
      <c r="AB27" s="143">
        <v>8.6075985820400006E-2</v>
      </c>
      <c r="AC27" s="143">
        <v>8.9112950000000001E-4</v>
      </c>
      <c r="AD27" s="143">
        <v>1.7955679999999999E-4</v>
      </c>
      <c r="AE27" s="149"/>
      <c r="AF27" s="145">
        <v>65520.506245532444</v>
      </c>
      <c r="AG27" s="145" t="s">
        <v>430</v>
      </c>
      <c r="AH27" s="145" t="s">
        <v>445</v>
      </c>
      <c r="AI27" s="145" t="s">
        <v>430</v>
      </c>
      <c r="AJ27" s="145" t="s">
        <v>445</v>
      </c>
      <c r="AK27" s="145" t="s">
        <v>430</v>
      </c>
      <c r="AL27" s="146" t="s">
        <v>50</v>
      </c>
    </row>
    <row r="28" spans="1:38" s="2" customFormat="1" ht="26.25" customHeight="1" thickBot="1" x14ac:dyDescent="0.25">
      <c r="A28" s="70" t="s">
        <v>79</v>
      </c>
      <c r="B28" s="70" t="s">
        <v>82</v>
      </c>
      <c r="C28" s="71" t="s">
        <v>83</v>
      </c>
      <c r="D28" s="72"/>
      <c r="E28" s="143">
        <v>4.2646200097054052</v>
      </c>
      <c r="F28" s="143">
        <v>0.66162390559222339</v>
      </c>
      <c r="G28" s="143">
        <v>1.0757547015244822</v>
      </c>
      <c r="H28" s="143">
        <v>8.4072336597966289E-3</v>
      </c>
      <c r="I28" s="143">
        <v>0.81482989062561351</v>
      </c>
      <c r="J28" s="143">
        <v>0.81482989062561362</v>
      </c>
      <c r="K28" s="143">
        <v>0.81482989062561362</v>
      </c>
      <c r="L28" s="143">
        <v>0.47586382186296833</v>
      </c>
      <c r="M28" s="143">
        <v>5.0000351097957836</v>
      </c>
      <c r="N28" s="143">
        <v>0.76818330383550826</v>
      </c>
      <c r="O28" s="143">
        <v>1.5522830804636518E-5</v>
      </c>
      <c r="P28" s="143">
        <v>1.49714170560715E-3</v>
      </c>
      <c r="Q28" s="143">
        <v>2.9859434731798469E-5</v>
      </c>
      <c r="R28" s="143">
        <v>2.310296391727753E-3</v>
      </c>
      <c r="S28" s="143">
        <v>1.5525231931507173E-3</v>
      </c>
      <c r="T28" s="143">
        <v>7.9884726380664557E-5</v>
      </c>
      <c r="U28" s="143">
        <v>2.8673207854323906E-5</v>
      </c>
      <c r="V28" s="143">
        <v>5.1255906074540647E-3</v>
      </c>
      <c r="W28" s="143">
        <v>0.23415330000000001</v>
      </c>
      <c r="X28" s="143">
        <v>6.6064729252000003E-3</v>
      </c>
      <c r="Y28" s="143">
        <v>7.4280192747999997E-3</v>
      </c>
      <c r="Z28" s="143">
        <v>5.7989789492000005E-3</v>
      </c>
      <c r="AA28" s="143">
        <v>6.1986597015E-3</v>
      </c>
      <c r="AB28" s="143">
        <v>2.6032130850700001E-2</v>
      </c>
      <c r="AC28" s="143">
        <v>1.2397800000000001E-4</v>
      </c>
      <c r="AD28" s="143">
        <v>2.7603899999999998E-5</v>
      </c>
      <c r="AE28" s="149"/>
      <c r="AF28" s="145">
        <v>11923.387846189009</v>
      </c>
      <c r="AG28" s="145" t="s">
        <v>430</v>
      </c>
      <c r="AH28" s="145" t="s">
        <v>445</v>
      </c>
      <c r="AI28" s="145" t="s">
        <v>430</v>
      </c>
      <c r="AJ28" s="145" t="s">
        <v>445</v>
      </c>
      <c r="AK28" s="145" t="s">
        <v>430</v>
      </c>
      <c r="AL28" s="146" t="s">
        <v>50</v>
      </c>
    </row>
    <row r="29" spans="1:38" s="2" customFormat="1" ht="26.25" customHeight="1" thickBot="1" x14ac:dyDescent="0.25">
      <c r="A29" s="70" t="s">
        <v>79</v>
      </c>
      <c r="B29" s="70" t="s">
        <v>84</v>
      </c>
      <c r="C29" s="71" t="s">
        <v>85</v>
      </c>
      <c r="D29" s="72"/>
      <c r="E29" s="143">
        <v>18.193089513177942</v>
      </c>
      <c r="F29" s="143">
        <v>1.2380324423980562</v>
      </c>
      <c r="G29" s="143">
        <v>1.8251263209713826</v>
      </c>
      <c r="H29" s="143">
        <v>8.1990659390657351E-3</v>
      </c>
      <c r="I29" s="143">
        <v>0.61386787071430871</v>
      </c>
      <c r="J29" s="143">
        <v>0.61386787071430848</v>
      </c>
      <c r="K29" s="143">
        <v>0.61386787071430848</v>
      </c>
      <c r="L29" s="143">
        <v>0.33868836405284464</v>
      </c>
      <c r="M29" s="143">
        <v>4.0285208127738628</v>
      </c>
      <c r="N29" s="143">
        <v>9.6468269085213068E-2</v>
      </c>
      <c r="O29" s="143">
        <v>2.3074198666073263E-5</v>
      </c>
      <c r="P29" s="143">
        <v>2.4272850833229817E-3</v>
      </c>
      <c r="Q29" s="143">
        <v>4.5999757529900249E-5</v>
      </c>
      <c r="R29" s="143">
        <v>3.8814405480102369E-3</v>
      </c>
      <c r="S29" s="143">
        <v>2.6032575641212843E-3</v>
      </c>
      <c r="T29" s="143">
        <v>9.4526391697987179E-5</v>
      </c>
      <c r="U29" s="143">
        <v>4.5851117727653979E-5</v>
      </c>
      <c r="V29" s="143">
        <v>8.248741996910329E-3</v>
      </c>
      <c r="W29" s="143">
        <v>0.17831940000000002</v>
      </c>
      <c r="X29" s="143">
        <v>2.5474226691999998E-3</v>
      </c>
      <c r="Y29" s="143">
        <v>1.54260594961E-2</v>
      </c>
      <c r="Z29" s="143">
        <v>1.7237560060700003E-2</v>
      </c>
      <c r="AA29" s="143">
        <v>3.9626574851999996E-3</v>
      </c>
      <c r="AB29" s="143">
        <v>3.9173699711200008E-2</v>
      </c>
      <c r="AC29" s="143">
        <v>9.8832999999999994E-5</v>
      </c>
      <c r="AD29" s="143">
        <v>3.30701E-5</v>
      </c>
      <c r="AE29" s="149"/>
      <c r="AF29" s="145">
        <v>19780.232424460413</v>
      </c>
      <c r="AG29" s="145" t="s">
        <v>430</v>
      </c>
      <c r="AH29" s="145" t="s">
        <v>445</v>
      </c>
      <c r="AI29" s="145" t="s">
        <v>430</v>
      </c>
      <c r="AJ29" s="145" t="s">
        <v>445</v>
      </c>
      <c r="AK29" s="145" t="s">
        <v>430</v>
      </c>
      <c r="AL29" s="146" t="s">
        <v>50</v>
      </c>
    </row>
    <row r="30" spans="1:38" s="2" customFormat="1" ht="26.25" customHeight="1" thickBot="1" x14ac:dyDescent="0.25">
      <c r="A30" s="70" t="s">
        <v>79</v>
      </c>
      <c r="B30" s="70" t="s">
        <v>86</v>
      </c>
      <c r="C30" s="71" t="s">
        <v>87</v>
      </c>
      <c r="D30" s="72"/>
      <c r="E30" s="143">
        <v>2.4876179833658731E-2</v>
      </c>
      <c r="F30" s="143">
        <v>0.15834996330523782</v>
      </c>
      <c r="G30" s="143">
        <v>5.1561798875592296E-3</v>
      </c>
      <c r="H30" s="143">
        <v>1.458553282980399E-4</v>
      </c>
      <c r="I30" s="143">
        <v>3.5335450035958249E-3</v>
      </c>
      <c r="J30" s="143">
        <v>3.5335450035958258E-3</v>
      </c>
      <c r="K30" s="143">
        <v>3.5335450035958245E-3</v>
      </c>
      <c r="L30" s="143">
        <v>4.5350992602580643E-4</v>
      </c>
      <c r="M30" s="143">
        <v>1.4567652800662148</v>
      </c>
      <c r="N30" s="143">
        <v>0.16692511168159266</v>
      </c>
      <c r="O30" s="143">
        <v>4.5880557162323779E-5</v>
      </c>
      <c r="P30" s="143">
        <v>2.2429382510882643E-5</v>
      </c>
      <c r="Q30" s="143">
        <v>7.7342698313388417E-7</v>
      </c>
      <c r="R30" s="143">
        <v>2.0725223685030787E-4</v>
      </c>
      <c r="S30" s="143">
        <v>7.7514967286583672E-3</v>
      </c>
      <c r="T30" s="143">
        <v>3.2318572753847367E-4</v>
      </c>
      <c r="U30" s="143">
        <v>4.5681588130860777E-5</v>
      </c>
      <c r="V30" s="143">
        <v>4.563869866377239E-3</v>
      </c>
      <c r="W30" s="143">
        <v>2.1369000000000002E-3</v>
      </c>
      <c r="X30" s="143">
        <v>3.2563608999999999E-5</v>
      </c>
      <c r="Y30" s="143">
        <v>5.9699950000000004E-5</v>
      </c>
      <c r="Z30" s="143">
        <v>2.0352255600000002E-5</v>
      </c>
      <c r="AA30" s="143">
        <v>6.98760776E-5</v>
      </c>
      <c r="AB30" s="143">
        <v>1.8249189219999998E-4</v>
      </c>
      <c r="AC30" s="143">
        <v>2.1368999999999998E-6</v>
      </c>
      <c r="AD30" s="143">
        <v>2.1368999999999998E-6</v>
      </c>
      <c r="AE30" s="149"/>
      <c r="AF30" s="145">
        <v>115.82133172725456</v>
      </c>
      <c r="AG30" s="145" t="s">
        <v>430</v>
      </c>
      <c r="AH30" s="145" t="s">
        <v>445</v>
      </c>
      <c r="AI30" s="145" t="s">
        <v>430</v>
      </c>
      <c r="AJ30" s="145" t="s">
        <v>445</v>
      </c>
      <c r="AK30" s="145" t="s">
        <v>430</v>
      </c>
      <c r="AL30" s="146" t="s">
        <v>50</v>
      </c>
    </row>
    <row r="31" spans="1:38" s="2" customFormat="1" ht="26.25" customHeight="1" thickBot="1" x14ac:dyDescent="0.25">
      <c r="A31" s="70" t="s">
        <v>79</v>
      </c>
      <c r="B31" s="70" t="s">
        <v>88</v>
      </c>
      <c r="C31" s="71" t="s">
        <v>89</v>
      </c>
      <c r="D31" s="72"/>
      <c r="E31" s="143" t="s">
        <v>430</v>
      </c>
      <c r="F31" s="143">
        <v>4.6339641296228695</v>
      </c>
      <c r="G31" s="143" t="s">
        <v>430</v>
      </c>
      <c r="H31" s="143" t="s">
        <v>430</v>
      </c>
      <c r="I31" s="143" t="s">
        <v>430</v>
      </c>
      <c r="J31" s="143" t="s">
        <v>430</v>
      </c>
      <c r="K31" s="143" t="s">
        <v>430</v>
      </c>
      <c r="L31" s="143" t="s">
        <v>430</v>
      </c>
      <c r="M31" s="143" t="s">
        <v>430</v>
      </c>
      <c r="N31" s="143" t="s">
        <v>430</v>
      </c>
      <c r="O31" s="143" t="s">
        <v>430</v>
      </c>
      <c r="P31" s="143" t="s">
        <v>429</v>
      </c>
      <c r="Q31" s="143" t="s">
        <v>429</v>
      </c>
      <c r="R31" s="143" t="s">
        <v>430</v>
      </c>
      <c r="S31" s="143" t="s">
        <v>430</v>
      </c>
      <c r="T31" s="143" t="s">
        <v>430</v>
      </c>
      <c r="U31" s="143" t="s">
        <v>430</v>
      </c>
      <c r="V31" s="143" t="s">
        <v>430</v>
      </c>
      <c r="W31" s="143" t="s">
        <v>457</v>
      </c>
      <c r="X31" s="143" t="s">
        <v>457</v>
      </c>
      <c r="Y31" s="143" t="s">
        <v>457</v>
      </c>
      <c r="Z31" s="143" t="s">
        <v>457</v>
      </c>
      <c r="AA31" s="143" t="s">
        <v>457</v>
      </c>
      <c r="AB31" s="143" t="s">
        <v>457</v>
      </c>
      <c r="AC31" s="143" t="s">
        <v>430</v>
      </c>
      <c r="AD31" s="143" t="s">
        <v>430</v>
      </c>
      <c r="AE31" s="149"/>
      <c r="AF31" s="145" t="s">
        <v>430</v>
      </c>
      <c r="AG31" s="145" t="s">
        <v>430</v>
      </c>
      <c r="AH31" s="145" t="s">
        <v>430</v>
      </c>
      <c r="AI31" s="145" t="s">
        <v>430</v>
      </c>
      <c r="AJ31" s="145" t="s">
        <v>445</v>
      </c>
      <c r="AK31" s="145" t="s">
        <v>430</v>
      </c>
      <c r="AL31" s="146" t="s">
        <v>50</v>
      </c>
    </row>
    <row r="32" spans="1:38" s="2" customFormat="1" ht="26.25" customHeight="1" thickBot="1" x14ac:dyDescent="0.25">
      <c r="A32" s="70" t="s">
        <v>79</v>
      </c>
      <c r="B32" s="70" t="s">
        <v>90</v>
      </c>
      <c r="C32" s="71" t="s">
        <v>91</v>
      </c>
      <c r="D32" s="72"/>
      <c r="E32" s="143" t="s">
        <v>430</v>
      </c>
      <c r="F32" s="143" t="s">
        <v>430</v>
      </c>
      <c r="G32" s="143" t="s">
        <v>430</v>
      </c>
      <c r="H32" s="143" t="s">
        <v>430</v>
      </c>
      <c r="I32" s="143">
        <v>0.33794601148416631</v>
      </c>
      <c r="J32" s="143">
        <v>0.62842612564011424</v>
      </c>
      <c r="K32" s="143">
        <v>0.83253087732885855</v>
      </c>
      <c r="L32" s="143">
        <v>0.14910628012959856</v>
      </c>
      <c r="M32" s="143" t="s">
        <v>430</v>
      </c>
      <c r="N32" s="143">
        <v>0.8397897821333612</v>
      </c>
      <c r="O32" s="143">
        <v>3.9372927573203455E-3</v>
      </c>
      <c r="P32" s="143" t="s">
        <v>430</v>
      </c>
      <c r="Q32" s="143">
        <v>2.6880557975034471E-12</v>
      </c>
      <c r="R32" s="143">
        <v>0.31067610959586234</v>
      </c>
      <c r="S32" s="143">
        <v>6.7981631078876656</v>
      </c>
      <c r="T32" s="143">
        <v>4.9456934599977707E-2</v>
      </c>
      <c r="U32" s="143">
        <v>6.7897210549685101E-3</v>
      </c>
      <c r="V32" s="143">
        <v>2.6880557975034476</v>
      </c>
      <c r="W32" s="143" t="s">
        <v>457</v>
      </c>
      <c r="X32" s="143" t="s">
        <v>457</v>
      </c>
      <c r="Y32" s="143" t="s">
        <v>457</v>
      </c>
      <c r="Z32" s="143" t="s">
        <v>457</v>
      </c>
      <c r="AA32" s="143" t="s">
        <v>457</v>
      </c>
      <c r="AB32" s="143" t="s">
        <v>457</v>
      </c>
      <c r="AC32" s="143" t="s">
        <v>430</v>
      </c>
      <c r="AD32" s="143" t="s">
        <v>430</v>
      </c>
      <c r="AE32" s="149"/>
      <c r="AF32" s="145" t="s">
        <v>430</v>
      </c>
      <c r="AG32" s="145" t="s">
        <v>430</v>
      </c>
      <c r="AH32" s="145" t="s">
        <v>430</v>
      </c>
      <c r="AI32" s="145" t="s">
        <v>430</v>
      </c>
      <c r="AJ32" s="145" t="s">
        <v>445</v>
      </c>
      <c r="AK32" s="145">
        <v>34868.523182272867</v>
      </c>
      <c r="AL32" s="146" t="s">
        <v>431</v>
      </c>
    </row>
    <row r="33" spans="1:38" s="2" customFormat="1" ht="26.25" customHeight="1" thickBot="1" x14ac:dyDescent="0.25">
      <c r="A33" s="70" t="s">
        <v>79</v>
      </c>
      <c r="B33" s="70" t="s">
        <v>92</v>
      </c>
      <c r="C33" s="71" t="s">
        <v>93</v>
      </c>
      <c r="D33" s="72"/>
      <c r="E33" s="143" t="s">
        <v>430</v>
      </c>
      <c r="F33" s="143" t="s">
        <v>430</v>
      </c>
      <c r="G33" s="143" t="s">
        <v>430</v>
      </c>
      <c r="H33" s="143" t="s">
        <v>430</v>
      </c>
      <c r="I33" s="143">
        <v>0.18919307485343623</v>
      </c>
      <c r="J33" s="143">
        <v>0.34750561775773464</v>
      </c>
      <c r="K33" s="143">
        <v>0.69501123551546928</v>
      </c>
      <c r="L33" s="143">
        <v>3.5764813507426052E-2</v>
      </c>
      <c r="M33" s="143" t="s">
        <v>430</v>
      </c>
      <c r="N33" s="143" t="s">
        <v>430</v>
      </c>
      <c r="O33" s="143" t="s">
        <v>430</v>
      </c>
      <c r="P33" s="143" t="s">
        <v>430</v>
      </c>
      <c r="Q33" s="143" t="s">
        <v>430</v>
      </c>
      <c r="R33" s="143" t="s">
        <v>430</v>
      </c>
      <c r="S33" s="143" t="s">
        <v>430</v>
      </c>
      <c r="T33" s="143" t="s">
        <v>430</v>
      </c>
      <c r="U33" s="143" t="s">
        <v>430</v>
      </c>
      <c r="V33" s="143" t="s">
        <v>430</v>
      </c>
      <c r="W33" s="143" t="s">
        <v>430</v>
      </c>
      <c r="X33" s="143" t="s">
        <v>457</v>
      </c>
      <c r="Y33" s="143" t="s">
        <v>457</v>
      </c>
      <c r="Z33" s="143" t="s">
        <v>457</v>
      </c>
      <c r="AA33" s="143" t="s">
        <v>457</v>
      </c>
      <c r="AB33" s="143" t="s">
        <v>457</v>
      </c>
      <c r="AC33" s="143" t="s">
        <v>430</v>
      </c>
      <c r="AD33" s="143" t="s">
        <v>430</v>
      </c>
      <c r="AE33" s="149"/>
      <c r="AF33" s="145" t="s">
        <v>430</v>
      </c>
      <c r="AG33" s="145" t="s">
        <v>430</v>
      </c>
      <c r="AH33" s="145" t="s">
        <v>430</v>
      </c>
      <c r="AI33" s="145" t="s">
        <v>430</v>
      </c>
      <c r="AJ33" s="145" t="s">
        <v>445</v>
      </c>
      <c r="AK33" s="145">
        <v>34868.523182272867</v>
      </c>
      <c r="AL33" s="146" t="s">
        <v>431</v>
      </c>
    </row>
    <row r="34" spans="1:38" s="2" customFormat="1" ht="26.25" customHeight="1" thickBot="1" x14ac:dyDescent="0.25">
      <c r="A34" s="70" t="s">
        <v>71</v>
      </c>
      <c r="B34" s="70" t="s">
        <v>94</v>
      </c>
      <c r="C34" s="71" t="s">
        <v>95</v>
      </c>
      <c r="D34" s="72"/>
      <c r="E34" s="143">
        <v>2.0668213457076563</v>
      </c>
      <c r="F34" s="143">
        <v>0.18341067285382831</v>
      </c>
      <c r="G34" s="143">
        <v>0.15759986054400002</v>
      </c>
      <c r="H34" s="143">
        <v>2.7610208816705332E-4</v>
      </c>
      <c r="I34" s="143">
        <v>5.4037122969837592E-2</v>
      </c>
      <c r="J34" s="143">
        <v>5.6798143851508123E-2</v>
      </c>
      <c r="K34" s="143">
        <v>5.9953596287703005E-2</v>
      </c>
      <c r="L34" s="143">
        <v>3.8969837587006957E-2</v>
      </c>
      <c r="M34" s="143">
        <v>0.42204176334106719</v>
      </c>
      <c r="N34" s="143" t="s">
        <v>457</v>
      </c>
      <c r="O34" s="143">
        <v>3.9443155452436197E-4</v>
      </c>
      <c r="P34" s="143" t="s">
        <v>457</v>
      </c>
      <c r="Q34" s="143" t="s">
        <v>457</v>
      </c>
      <c r="R34" s="143">
        <v>1.9721577726218098E-3</v>
      </c>
      <c r="S34" s="143">
        <v>6.7053364269141533E-2</v>
      </c>
      <c r="T34" s="143">
        <v>2.7610208816705338E-3</v>
      </c>
      <c r="U34" s="143">
        <v>3.9443155452436197E-4</v>
      </c>
      <c r="V34" s="143">
        <v>3.9443155452436193E-2</v>
      </c>
      <c r="W34" s="143">
        <v>1.7850021030286475E-2</v>
      </c>
      <c r="X34" s="143">
        <v>1.1832946635730857E-3</v>
      </c>
      <c r="Y34" s="143">
        <v>1.9721577726218098E-3</v>
      </c>
      <c r="Z34" s="143">
        <v>1.7255020329276919E-3</v>
      </c>
      <c r="AA34" s="143">
        <v>3.9666713400636613E-4</v>
      </c>
      <c r="AB34" s="143">
        <v>5.2776216031289536E-3</v>
      </c>
      <c r="AC34" s="143" t="s">
        <v>430</v>
      </c>
      <c r="AD34" s="143" t="s">
        <v>430</v>
      </c>
      <c r="AE34" s="149"/>
      <c r="AF34" s="145">
        <v>1708.2144000000001</v>
      </c>
      <c r="AG34" s="145" t="s">
        <v>445</v>
      </c>
      <c r="AH34" s="145" t="s">
        <v>430</v>
      </c>
      <c r="AI34" s="145" t="s">
        <v>430</v>
      </c>
      <c r="AJ34" s="145" t="s">
        <v>445</v>
      </c>
      <c r="AK34" s="145" t="s">
        <v>430</v>
      </c>
      <c r="AL34" s="146" t="s">
        <v>50</v>
      </c>
    </row>
    <row r="35" spans="1:38" s="7" customFormat="1" ht="26.25" customHeight="1" thickBot="1" x14ac:dyDescent="0.25">
      <c r="A35" s="70" t="s">
        <v>96</v>
      </c>
      <c r="B35" s="70" t="s">
        <v>97</v>
      </c>
      <c r="C35" s="71" t="s">
        <v>98</v>
      </c>
      <c r="D35" s="72"/>
      <c r="E35" s="143" t="s">
        <v>445</v>
      </c>
      <c r="F35" s="143" t="s">
        <v>445</v>
      </c>
      <c r="G35" s="143" t="s">
        <v>445</v>
      </c>
      <c r="H35" s="143" t="s">
        <v>445</v>
      </c>
      <c r="I35" s="143" t="s">
        <v>445</v>
      </c>
      <c r="J35" s="143" t="s">
        <v>445</v>
      </c>
      <c r="K35" s="143" t="s">
        <v>445</v>
      </c>
      <c r="L35" s="143" t="s">
        <v>445</v>
      </c>
      <c r="M35" s="143" t="s">
        <v>445</v>
      </c>
      <c r="N35" s="143" t="s">
        <v>445</v>
      </c>
      <c r="O35" s="143" t="s">
        <v>445</v>
      </c>
      <c r="P35" s="143" t="s">
        <v>445</v>
      </c>
      <c r="Q35" s="143" t="s">
        <v>445</v>
      </c>
      <c r="R35" s="143" t="s">
        <v>445</v>
      </c>
      <c r="S35" s="143" t="s">
        <v>445</v>
      </c>
      <c r="T35" s="143" t="s">
        <v>445</v>
      </c>
      <c r="U35" s="143" t="s">
        <v>445</v>
      </c>
      <c r="V35" s="143" t="s">
        <v>445</v>
      </c>
      <c r="W35" s="143" t="s">
        <v>445</v>
      </c>
      <c r="X35" s="143" t="s">
        <v>445</v>
      </c>
      <c r="Y35" s="143" t="s">
        <v>445</v>
      </c>
      <c r="Z35" s="143" t="s">
        <v>445</v>
      </c>
      <c r="AA35" s="143" t="s">
        <v>445</v>
      </c>
      <c r="AB35" s="143" t="s">
        <v>445</v>
      </c>
      <c r="AC35" s="143" t="s">
        <v>445</v>
      </c>
      <c r="AD35" s="143" t="s">
        <v>445</v>
      </c>
      <c r="AE35" s="149"/>
      <c r="AF35" s="145" t="s">
        <v>445</v>
      </c>
      <c r="AG35" s="145" t="s">
        <v>445</v>
      </c>
      <c r="AH35" s="145" t="s">
        <v>430</v>
      </c>
      <c r="AI35" s="145" t="s">
        <v>430</v>
      </c>
      <c r="AJ35" s="145" t="s">
        <v>430</v>
      </c>
      <c r="AK35" s="145" t="s">
        <v>430</v>
      </c>
      <c r="AL35" s="146" t="s">
        <v>50</v>
      </c>
    </row>
    <row r="36" spans="1:38" s="2" customFormat="1" ht="26.25" customHeight="1" thickBot="1" x14ac:dyDescent="0.25">
      <c r="A36" s="70" t="s">
        <v>96</v>
      </c>
      <c r="B36" s="70" t="s">
        <v>99</v>
      </c>
      <c r="C36" s="71" t="s">
        <v>100</v>
      </c>
      <c r="D36" s="72"/>
      <c r="E36" s="143">
        <v>2.6865999999999999</v>
      </c>
      <c r="F36" s="143">
        <v>9.2999999999999999E-2</v>
      </c>
      <c r="G36" s="143">
        <v>1.2785290726440961</v>
      </c>
      <c r="H36" s="143" t="s">
        <v>457</v>
      </c>
      <c r="I36" s="143">
        <v>0.14000000000000001</v>
      </c>
      <c r="J36" s="143">
        <v>0.15440000000000001</v>
      </c>
      <c r="K36" s="143">
        <v>0.15440000000000001</v>
      </c>
      <c r="L36" s="143">
        <v>2.1947999999999999E-2</v>
      </c>
      <c r="M36" s="143">
        <v>0.25160000000000005</v>
      </c>
      <c r="N36" s="143">
        <v>5.5200000000000006E-3</v>
      </c>
      <c r="O36" s="143">
        <v>5.6000000000000006E-4</v>
      </c>
      <c r="P36" s="143">
        <v>7.9999999999999993E-4</v>
      </c>
      <c r="Q36" s="143">
        <v>1.5440000000000001E-2</v>
      </c>
      <c r="R36" s="143">
        <v>1.644E-2</v>
      </c>
      <c r="S36" s="143">
        <v>3.8059999999999997E-2</v>
      </c>
      <c r="T36" s="143">
        <v>0.71599999999999997</v>
      </c>
      <c r="U36" s="143">
        <v>5.8200000000000005E-3</v>
      </c>
      <c r="V36" s="143">
        <v>4.0799999999999996E-2</v>
      </c>
      <c r="W36" s="143">
        <v>1.1900000000000001E-2</v>
      </c>
      <c r="X36" s="143" t="s">
        <v>457</v>
      </c>
      <c r="Y36" s="143" t="s">
        <v>457</v>
      </c>
      <c r="Z36" s="143" t="s">
        <v>457</v>
      </c>
      <c r="AA36" s="143" t="s">
        <v>457</v>
      </c>
      <c r="AB36" s="143" t="s">
        <v>457</v>
      </c>
      <c r="AC36" s="143">
        <v>4.0400000000000002E-3</v>
      </c>
      <c r="AD36" s="143">
        <v>1.2995999999999999E-2</v>
      </c>
      <c r="AE36" s="149"/>
      <c r="AF36" s="145">
        <v>1426.8865608000003</v>
      </c>
      <c r="AG36" s="145" t="s">
        <v>445</v>
      </c>
      <c r="AH36" s="145" t="s">
        <v>430</v>
      </c>
      <c r="AI36" s="145" t="s">
        <v>430</v>
      </c>
      <c r="AJ36" s="145" t="s">
        <v>445</v>
      </c>
      <c r="AK36" s="145" t="s">
        <v>430</v>
      </c>
      <c r="AL36" s="146" t="s">
        <v>50</v>
      </c>
    </row>
    <row r="37" spans="1:38" s="2" customFormat="1" ht="26.25" customHeight="1" thickBot="1" x14ac:dyDescent="0.25">
      <c r="A37" s="70" t="s">
        <v>71</v>
      </c>
      <c r="B37" s="70" t="s">
        <v>101</v>
      </c>
      <c r="C37" s="71" t="s">
        <v>400</v>
      </c>
      <c r="D37" s="72"/>
      <c r="E37" s="143">
        <v>9.2371975229334394E-2</v>
      </c>
      <c r="F37" s="143">
        <v>3.0790658409778136E-3</v>
      </c>
      <c r="G37" s="143">
        <v>1.3848185569132623E-4</v>
      </c>
      <c r="H37" s="143" t="s">
        <v>457</v>
      </c>
      <c r="I37" s="143">
        <v>3.848832301222267E-4</v>
      </c>
      <c r="J37" s="143">
        <v>3.848832301222267E-4</v>
      </c>
      <c r="K37" s="143">
        <v>3.848832301222267E-4</v>
      </c>
      <c r="L37" s="143">
        <v>9.6220807530556676E-6</v>
      </c>
      <c r="M37" s="143">
        <v>9.2371975229334387E-3</v>
      </c>
      <c r="N37" s="143">
        <v>2.8866242259166998E-6</v>
      </c>
      <c r="O37" s="143">
        <v>4.8110403765278327E-7</v>
      </c>
      <c r="P37" s="143">
        <v>1.9244161506111332E-4</v>
      </c>
      <c r="Q37" s="143">
        <v>2.3092993807333597E-4</v>
      </c>
      <c r="R37" s="143">
        <v>1.4625562744644614E-6</v>
      </c>
      <c r="S37" s="143">
        <v>1.4625562744644614E-7</v>
      </c>
      <c r="T37" s="143">
        <v>9.8145223681167801E-7</v>
      </c>
      <c r="U37" s="143">
        <v>2.1168577656722462E-5</v>
      </c>
      <c r="V37" s="143">
        <v>2.8866242259166998E-6</v>
      </c>
      <c r="W37" s="143">
        <v>9.6220807530556657E-4</v>
      </c>
      <c r="X37" s="143" t="s">
        <v>457</v>
      </c>
      <c r="Y37" s="143" t="s">
        <v>457</v>
      </c>
      <c r="Z37" s="143" t="s">
        <v>457</v>
      </c>
      <c r="AA37" s="143" t="s">
        <v>457</v>
      </c>
      <c r="AB37" s="143" t="s">
        <v>457</v>
      </c>
      <c r="AC37" s="143" t="s">
        <v>457</v>
      </c>
      <c r="AD37" s="143" t="s">
        <v>457</v>
      </c>
      <c r="AE37" s="149"/>
      <c r="AF37" s="145" t="s">
        <v>445</v>
      </c>
      <c r="AG37" s="145" t="s">
        <v>430</v>
      </c>
      <c r="AH37" s="145">
        <v>1924.4161506111332</v>
      </c>
      <c r="AI37" s="145" t="s">
        <v>430</v>
      </c>
      <c r="AJ37" s="145" t="s">
        <v>445</v>
      </c>
      <c r="AK37" s="145" t="s">
        <v>430</v>
      </c>
      <c r="AL37" s="146" t="s">
        <v>50</v>
      </c>
    </row>
    <row r="38" spans="1:38" s="2" customFormat="1" ht="26.25" customHeight="1" thickBot="1" x14ac:dyDescent="0.25">
      <c r="A38" s="70" t="s">
        <v>71</v>
      </c>
      <c r="B38" s="70" t="s">
        <v>102</v>
      </c>
      <c r="C38" s="71" t="s">
        <v>103</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149"/>
      <c r="AF38" s="145" t="s">
        <v>430</v>
      </c>
      <c r="AG38" s="145" t="s">
        <v>430</v>
      </c>
      <c r="AH38" s="145" t="s">
        <v>430</v>
      </c>
      <c r="AI38" s="145" t="s">
        <v>430</v>
      </c>
      <c r="AJ38" s="145" t="s">
        <v>430</v>
      </c>
      <c r="AK38" s="145" t="s">
        <v>430</v>
      </c>
      <c r="AL38" s="146" t="s">
        <v>50</v>
      </c>
    </row>
    <row r="39" spans="1:38" s="2" customFormat="1" ht="26.25" customHeight="1" thickBot="1" x14ac:dyDescent="0.25">
      <c r="A39" s="70" t="s">
        <v>104</v>
      </c>
      <c r="B39" s="70" t="s">
        <v>105</v>
      </c>
      <c r="C39" s="71" t="s">
        <v>391</v>
      </c>
      <c r="D39" s="72"/>
      <c r="E39" s="143">
        <v>3.0281363813862874</v>
      </c>
      <c r="F39" s="143">
        <v>0.47767310600030716</v>
      </c>
      <c r="G39" s="143">
        <v>4.2052899403674422</v>
      </c>
      <c r="H39" s="143" t="s">
        <v>445</v>
      </c>
      <c r="I39" s="143">
        <v>0.42873379908958248</v>
      </c>
      <c r="J39" s="143">
        <v>0.54617802186342213</v>
      </c>
      <c r="K39" s="143">
        <v>0.68546218207844367</v>
      </c>
      <c r="L39" s="143">
        <v>0.2131068608161733</v>
      </c>
      <c r="M39" s="143">
        <v>1.5796772528931262</v>
      </c>
      <c r="N39" s="143">
        <v>0.42157162594242581</v>
      </c>
      <c r="O39" s="143">
        <v>7.6016943656203638E-3</v>
      </c>
      <c r="P39" s="143">
        <v>6.6207821179048052E-3</v>
      </c>
      <c r="Q39" s="143">
        <v>2.53654876732494E-2</v>
      </c>
      <c r="R39" s="143">
        <v>0.29663744724903768</v>
      </c>
      <c r="S39" s="143">
        <v>0.17111366320193216</v>
      </c>
      <c r="T39" s="143">
        <v>5.9097845151828867</v>
      </c>
      <c r="U39" s="143">
        <v>3.5866069502680678E-3</v>
      </c>
      <c r="V39" s="143">
        <v>0.27517754384448934</v>
      </c>
      <c r="W39" s="143">
        <v>0.22912751940046855</v>
      </c>
      <c r="X39" s="143">
        <v>6.9526772649364257E-2</v>
      </c>
      <c r="Y39" s="143">
        <v>0.39291317746184812</v>
      </c>
      <c r="Z39" s="143">
        <v>5.9029344434725774E-2</v>
      </c>
      <c r="AA39" s="143">
        <v>5.2046986031712698E-2</v>
      </c>
      <c r="AB39" s="143">
        <v>0.57351628057765081</v>
      </c>
      <c r="AC39" s="143">
        <v>5.264744537165621E-3</v>
      </c>
      <c r="AD39" s="143">
        <v>7.3769849198587784E-2</v>
      </c>
      <c r="AE39" s="149"/>
      <c r="AF39" s="145">
        <v>23024.05509988248</v>
      </c>
      <c r="AG39" s="145">
        <v>433.92292462800003</v>
      </c>
      <c r="AH39" s="145">
        <v>8903.855033553562</v>
      </c>
      <c r="AI39" s="145" t="s">
        <v>445</v>
      </c>
      <c r="AJ39" s="145" t="s">
        <v>445</v>
      </c>
      <c r="AK39" s="145" t="s">
        <v>430</v>
      </c>
      <c r="AL39" s="146" t="s">
        <v>50</v>
      </c>
    </row>
    <row r="40" spans="1:38" s="2" customFormat="1" ht="26.25" customHeight="1" thickBot="1" x14ac:dyDescent="0.25">
      <c r="A40" s="70" t="s">
        <v>71</v>
      </c>
      <c r="B40" s="70" t="s">
        <v>106</v>
      </c>
      <c r="C40" s="71" t="s">
        <v>392</v>
      </c>
      <c r="D40" s="72"/>
      <c r="E40" s="143" t="s">
        <v>429</v>
      </c>
      <c r="F40" s="143" t="s">
        <v>429</v>
      </c>
      <c r="G40" s="143" t="s">
        <v>429</v>
      </c>
      <c r="H40" s="143" t="s">
        <v>429</v>
      </c>
      <c r="I40" s="143" t="s">
        <v>429</v>
      </c>
      <c r="J40" s="143" t="s">
        <v>429</v>
      </c>
      <c r="K40" s="143" t="s">
        <v>429</v>
      </c>
      <c r="L40" s="143" t="s">
        <v>429</v>
      </c>
      <c r="M40" s="143" t="s">
        <v>429</v>
      </c>
      <c r="N40" s="143" t="s">
        <v>429</v>
      </c>
      <c r="O40" s="143" t="s">
        <v>429</v>
      </c>
      <c r="P40" s="143" t="s">
        <v>429</v>
      </c>
      <c r="Q40" s="143" t="s">
        <v>429</v>
      </c>
      <c r="R40" s="143" t="s">
        <v>429</v>
      </c>
      <c r="S40" s="143" t="s">
        <v>429</v>
      </c>
      <c r="T40" s="143" t="s">
        <v>429</v>
      </c>
      <c r="U40" s="143" t="s">
        <v>429</v>
      </c>
      <c r="V40" s="143" t="s">
        <v>429</v>
      </c>
      <c r="W40" s="143" t="s">
        <v>429</v>
      </c>
      <c r="X40" s="143" t="s">
        <v>429</v>
      </c>
      <c r="Y40" s="143" t="s">
        <v>429</v>
      </c>
      <c r="Z40" s="143" t="s">
        <v>429</v>
      </c>
      <c r="AA40" s="143" t="s">
        <v>429</v>
      </c>
      <c r="AB40" s="143" t="s">
        <v>429</v>
      </c>
      <c r="AC40" s="143" t="s">
        <v>457</v>
      </c>
      <c r="AD40" s="143" t="s">
        <v>430</v>
      </c>
      <c r="AE40" s="149"/>
      <c r="AF40" s="145" t="s">
        <v>429</v>
      </c>
      <c r="AG40" s="145" t="s">
        <v>429</v>
      </c>
      <c r="AH40" s="145" t="s">
        <v>429</v>
      </c>
      <c r="AI40" s="145" t="s">
        <v>429</v>
      </c>
      <c r="AJ40" s="145" t="s">
        <v>445</v>
      </c>
      <c r="AK40" s="145" t="s">
        <v>430</v>
      </c>
      <c r="AL40" s="146" t="s">
        <v>50</v>
      </c>
    </row>
    <row r="41" spans="1:38" s="2" customFormat="1" ht="26.25" customHeight="1" thickBot="1" x14ac:dyDescent="0.25">
      <c r="A41" s="70" t="s">
        <v>104</v>
      </c>
      <c r="B41" s="70" t="s">
        <v>107</v>
      </c>
      <c r="C41" s="71" t="s">
        <v>401</v>
      </c>
      <c r="D41" s="72"/>
      <c r="E41" s="143">
        <v>5.4798487071661146</v>
      </c>
      <c r="F41" s="143">
        <v>15.64556624376069</v>
      </c>
      <c r="G41" s="143">
        <v>17.198390884078673</v>
      </c>
      <c r="H41" s="143">
        <v>8.0330435452719312E-2</v>
      </c>
      <c r="I41" s="143">
        <v>13.123705354363969</v>
      </c>
      <c r="J41" s="143">
        <v>13.329850820053142</v>
      </c>
      <c r="K41" s="143">
        <v>14.609436603840324</v>
      </c>
      <c r="L41" s="143">
        <v>0.86780393547398971</v>
      </c>
      <c r="M41" s="143">
        <v>34.802199502948739</v>
      </c>
      <c r="N41" s="143">
        <v>4.0544830911181</v>
      </c>
      <c r="O41" s="143">
        <v>5.9686488737455586E-2</v>
      </c>
      <c r="P41" s="143">
        <v>0.16331394278994518</v>
      </c>
      <c r="Q41" s="143">
        <v>7.9390939657275353E-2</v>
      </c>
      <c r="R41" s="143">
        <v>0.37585825924129973</v>
      </c>
      <c r="S41" s="143">
        <v>0.70046095290844457</v>
      </c>
      <c r="T41" s="143">
        <v>0.39555678077830736</v>
      </c>
      <c r="U41" s="143">
        <v>3.7176975475046441</v>
      </c>
      <c r="V41" s="143">
        <v>7.3458088052058415</v>
      </c>
      <c r="W41" s="143">
        <v>25.524183238475427</v>
      </c>
      <c r="X41" s="143">
        <v>7.249245300561924</v>
      </c>
      <c r="Y41" s="143">
        <v>10.335464917801186</v>
      </c>
      <c r="Z41" s="143">
        <v>4.0713167938371431</v>
      </c>
      <c r="AA41" s="143">
        <v>3.4837653044550847</v>
      </c>
      <c r="AB41" s="143">
        <v>25.139792316655338</v>
      </c>
      <c r="AC41" s="143">
        <v>2.4278528203730051E-2</v>
      </c>
      <c r="AD41" s="143">
        <v>5.2657796364741625</v>
      </c>
      <c r="AE41" s="149"/>
      <c r="AF41" s="145">
        <v>30185.060048118925</v>
      </c>
      <c r="AG41" s="145">
        <v>30974.816157458408</v>
      </c>
      <c r="AH41" s="145">
        <v>11967.239933193599</v>
      </c>
      <c r="AI41" s="145">
        <v>1014.8284372211685</v>
      </c>
      <c r="AJ41" s="145" t="s">
        <v>445</v>
      </c>
      <c r="AK41" s="145" t="s">
        <v>430</v>
      </c>
      <c r="AL41" s="146" t="s">
        <v>50</v>
      </c>
    </row>
    <row r="42" spans="1:38" s="2" customFormat="1" ht="26.25" customHeight="1" thickBot="1" x14ac:dyDescent="0.25">
      <c r="A42" s="70" t="s">
        <v>71</v>
      </c>
      <c r="B42" s="70" t="s">
        <v>108</v>
      </c>
      <c r="C42" s="71" t="s">
        <v>109</v>
      </c>
      <c r="D42" s="72"/>
      <c r="E42" s="143" t="s">
        <v>429</v>
      </c>
      <c r="F42" s="143" t="s">
        <v>429</v>
      </c>
      <c r="G42" s="143" t="s">
        <v>429</v>
      </c>
      <c r="H42" s="143" t="s">
        <v>429</v>
      </c>
      <c r="I42" s="143" t="s">
        <v>429</v>
      </c>
      <c r="J42" s="143" t="s">
        <v>429</v>
      </c>
      <c r="K42" s="143" t="s">
        <v>429</v>
      </c>
      <c r="L42" s="143" t="s">
        <v>429</v>
      </c>
      <c r="M42" s="143" t="s">
        <v>429</v>
      </c>
      <c r="N42" s="143" t="s">
        <v>429</v>
      </c>
      <c r="O42" s="143" t="s">
        <v>429</v>
      </c>
      <c r="P42" s="143" t="s">
        <v>429</v>
      </c>
      <c r="Q42" s="143" t="s">
        <v>429</v>
      </c>
      <c r="R42" s="143" t="s">
        <v>429</v>
      </c>
      <c r="S42" s="143" t="s">
        <v>429</v>
      </c>
      <c r="T42" s="143" t="s">
        <v>429</v>
      </c>
      <c r="U42" s="143" t="s">
        <v>429</v>
      </c>
      <c r="V42" s="143" t="s">
        <v>429</v>
      </c>
      <c r="W42" s="143" t="s">
        <v>429</v>
      </c>
      <c r="X42" s="143" t="s">
        <v>429</v>
      </c>
      <c r="Y42" s="143" t="s">
        <v>429</v>
      </c>
      <c r="Z42" s="143" t="s">
        <v>429</v>
      </c>
      <c r="AA42" s="143" t="s">
        <v>429</v>
      </c>
      <c r="AB42" s="143" t="s">
        <v>429</v>
      </c>
      <c r="AC42" s="143" t="s">
        <v>429</v>
      </c>
      <c r="AD42" s="143" t="s">
        <v>430</v>
      </c>
      <c r="AE42" s="149"/>
      <c r="AF42" s="145" t="s">
        <v>429</v>
      </c>
      <c r="AG42" s="145" t="s">
        <v>429</v>
      </c>
      <c r="AH42" s="145" t="s">
        <v>429</v>
      </c>
      <c r="AI42" s="145" t="s">
        <v>429</v>
      </c>
      <c r="AJ42" s="145" t="s">
        <v>445</v>
      </c>
      <c r="AK42" s="145" t="s">
        <v>430</v>
      </c>
      <c r="AL42" s="146" t="s">
        <v>50</v>
      </c>
    </row>
    <row r="43" spans="1:38" s="2" customFormat="1" ht="26.25" customHeight="1" thickBot="1" x14ac:dyDescent="0.25">
      <c r="A43" s="70" t="s">
        <v>104</v>
      </c>
      <c r="B43" s="70" t="s">
        <v>110</v>
      </c>
      <c r="C43" s="71" t="s">
        <v>111</v>
      </c>
      <c r="D43" s="72"/>
      <c r="E43" s="143">
        <v>0.10350673948800002</v>
      </c>
      <c r="F43" s="143">
        <v>1.0350673948800003E-2</v>
      </c>
      <c r="G43" s="143">
        <v>9.5495317851628805E-2</v>
      </c>
      <c r="H43" s="143" t="s">
        <v>457</v>
      </c>
      <c r="I43" s="143">
        <v>1.7078612015520005E-2</v>
      </c>
      <c r="J43" s="143">
        <v>2.2253948989920006E-2</v>
      </c>
      <c r="K43" s="143">
        <v>2.8464353359200008E-2</v>
      </c>
      <c r="L43" s="143">
        <v>9.564022728691203E-3</v>
      </c>
      <c r="M43" s="143">
        <v>4.1402695795200013E-2</v>
      </c>
      <c r="N43" s="143">
        <v>1.6561078318080003E-2</v>
      </c>
      <c r="O43" s="143">
        <v>3.1052021846400004E-4</v>
      </c>
      <c r="P43" s="143">
        <v>1.0350673948800003E-4</v>
      </c>
      <c r="Q43" s="143">
        <v>1.0350673948800002E-3</v>
      </c>
      <c r="R43" s="143">
        <v>1.3248862654464004E-2</v>
      </c>
      <c r="S43" s="143">
        <v>7.4524852431360018E-3</v>
      </c>
      <c r="T43" s="143">
        <v>0.26911752266880001</v>
      </c>
      <c r="U43" s="143">
        <v>1.0350673948800003E-4</v>
      </c>
      <c r="V43" s="143">
        <v>8.2805391590400016E-3</v>
      </c>
      <c r="W43" s="143">
        <v>6.2104043692800008E-3</v>
      </c>
      <c r="X43" s="143">
        <v>1.9666280502720003E-3</v>
      </c>
      <c r="Y43" s="143">
        <v>1.5526010923200002E-2</v>
      </c>
      <c r="Z43" s="143">
        <v>1.7596145712960004E-3</v>
      </c>
      <c r="AA43" s="143">
        <v>1.5526010923200002E-3</v>
      </c>
      <c r="AB43" s="143">
        <v>2.0804854637088002E-2</v>
      </c>
      <c r="AC43" s="143">
        <v>2.2771482687360001E-4</v>
      </c>
      <c r="AD43" s="143">
        <v>1.3455876133440005E-7</v>
      </c>
      <c r="AE43" s="149"/>
      <c r="AF43" s="145">
        <v>1035.0673948800002</v>
      </c>
      <c r="AG43" s="145" t="s">
        <v>445</v>
      </c>
      <c r="AH43" s="145" t="s">
        <v>445</v>
      </c>
      <c r="AI43" s="145" t="s">
        <v>445</v>
      </c>
      <c r="AJ43" s="145" t="s">
        <v>445</v>
      </c>
      <c r="AK43" s="145" t="s">
        <v>430</v>
      </c>
      <c r="AL43" s="146" t="s">
        <v>50</v>
      </c>
    </row>
    <row r="44" spans="1:38" s="2" customFormat="1" ht="26.25" customHeight="1" thickBot="1" x14ac:dyDescent="0.25">
      <c r="A44" s="70" t="s">
        <v>71</v>
      </c>
      <c r="B44" s="70" t="s">
        <v>112</v>
      </c>
      <c r="C44" s="71" t="s">
        <v>113</v>
      </c>
      <c r="D44" s="72"/>
      <c r="E44" s="143">
        <v>8.9340823503000006</v>
      </c>
      <c r="F44" s="143">
        <v>1.23814788651</v>
      </c>
      <c r="G44" s="143">
        <v>0.85945786066465923</v>
      </c>
      <c r="H44" s="143">
        <v>1.6080015600000001E-3</v>
      </c>
      <c r="I44" s="143">
        <v>0.73011672629999991</v>
      </c>
      <c r="J44" s="143">
        <v>0.73011672629999991</v>
      </c>
      <c r="K44" s="143">
        <v>0.73011672629999991</v>
      </c>
      <c r="L44" s="143">
        <v>0.40886536672799995</v>
      </c>
      <c r="M44" s="143">
        <v>3.5171096074200006</v>
      </c>
      <c r="N44" s="143" t="s">
        <v>457</v>
      </c>
      <c r="O44" s="143">
        <v>2.1510000000000001E-3</v>
      </c>
      <c r="P44" s="143" t="s">
        <v>457</v>
      </c>
      <c r="Q44" s="143" t="s">
        <v>457</v>
      </c>
      <c r="R44" s="143">
        <v>1.0755000000000001E-2</v>
      </c>
      <c r="S44" s="143">
        <v>0.36567</v>
      </c>
      <c r="T44" s="143">
        <v>1.5057000000000001E-2</v>
      </c>
      <c r="U44" s="143">
        <v>2.1510000000000001E-3</v>
      </c>
      <c r="V44" s="143">
        <v>0.21509999999999999</v>
      </c>
      <c r="W44" s="143" t="s">
        <v>457</v>
      </c>
      <c r="X44" s="143">
        <v>6.4530000000000004E-3</v>
      </c>
      <c r="Y44" s="143">
        <v>1.0755000000000001E-2</v>
      </c>
      <c r="Z44" s="143" t="s">
        <v>457</v>
      </c>
      <c r="AA44" s="143" t="s">
        <v>457</v>
      </c>
      <c r="AB44" s="143">
        <v>1.7208000000000001E-2</v>
      </c>
      <c r="AC44" s="143" t="s">
        <v>429</v>
      </c>
      <c r="AD44" s="143" t="s">
        <v>429</v>
      </c>
      <c r="AE44" s="149"/>
      <c r="AF44" s="145">
        <v>9315.6065539200008</v>
      </c>
      <c r="AG44" s="145" t="s">
        <v>430</v>
      </c>
      <c r="AH44" s="145" t="s">
        <v>430</v>
      </c>
      <c r="AI44" s="145" t="s">
        <v>445</v>
      </c>
      <c r="AJ44" s="145" t="s">
        <v>445</v>
      </c>
      <c r="AK44" s="145" t="s">
        <v>430</v>
      </c>
      <c r="AL44" s="146" t="s">
        <v>50</v>
      </c>
    </row>
    <row r="45" spans="1:38" s="2" customFormat="1" ht="26.25" customHeight="1" thickBot="1" x14ac:dyDescent="0.25">
      <c r="A45" s="70" t="s">
        <v>71</v>
      </c>
      <c r="B45" s="70" t="s">
        <v>114</v>
      </c>
      <c r="C45" s="71" t="s">
        <v>115</v>
      </c>
      <c r="D45" s="72"/>
      <c r="E45" s="143">
        <v>2.9191116668065487</v>
      </c>
      <c r="F45" s="143">
        <v>0.1041211804720807</v>
      </c>
      <c r="G45" s="143">
        <v>0.1485816680255253</v>
      </c>
      <c r="H45" s="143" t="s">
        <v>457</v>
      </c>
      <c r="I45" s="143">
        <v>5.2060590236040351E-2</v>
      </c>
      <c r="J45" s="143">
        <v>5.5779203824328952E-2</v>
      </c>
      <c r="K45" s="143">
        <v>5.5779203824328952E-2</v>
      </c>
      <c r="L45" s="143">
        <v>1.7291553185541975E-2</v>
      </c>
      <c r="M45" s="143">
        <v>0.27517740553335618</v>
      </c>
      <c r="N45" s="143">
        <v>4.8341976647751769E-3</v>
      </c>
      <c r="O45" s="143">
        <v>3.7186135882885972E-4</v>
      </c>
      <c r="P45" s="143">
        <v>1.115584076486579E-3</v>
      </c>
      <c r="Q45" s="143">
        <v>1.4874454353154389E-3</v>
      </c>
      <c r="R45" s="143">
        <v>1.8593067941442985E-3</v>
      </c>
      <c r="S45" s="143">
        <v>3.2723799576939654E-2</v>
      </c>
      <c r="T45" s="143">
        <v>3.7186135882885975E-2</v>
      </c>
      <c r="U45" s="143">
        <v>3.718613588288597E-3</v>
      </c>
      <c r="V45" s="143">
        <v>4.4623363059463163E-2</v>
      </c>
      <c r="W45" s="143">
        <v>4.8341976647751769E-3</v>
      </c>
      <c r="X45" s="143" t="s">
        <v>457</v>
      </c>
      <c r="Y45" s="143" t="s">
        <v>457</v>
      </c>
      <c r="Z45" s="143" t="s">
        <v>457</v>
      </c>
      <c r="AA45" s="143" t="s">
        <v>457</v>
      </c>
      <c r="AB45" s="143" t="s">
        <v>457</v>
      </c>
      <c r="AC45" s="143">
        <v>2.9748908706308777E-3</v>
      </c>
      <c r="AD45" s="143">
        <v>1.413073163549667E-3</v>
      </c>
      <c r="AE45" s="149"/>
      <c r="AF45" s="145">
        <v>1610.4668114624465</v>
      </c>
      <c r="AG45" s="145" t="s">
        <v>430</v>
      </c>
      <c r="AH45" s="145" t="s">
        <v>430</v>
      </c>
      <c r="AI45" s="145" t="s">
        <v>430</v>
      </c>
      <c r="AJ45" s="145" t="s">
        <v>445</v>
      </c>
      <c r="AK45" s="145" t="s">
        <v>430</v>
      </c>
      <c r="AL45" s="146" t="s">
        <v>50</v>
      </c>
    </row>
    <row r="46" spans="1:38" s="2" customFormat="1" ht="26.25" customHeight="1" thickBot="1" x14ac:dyDescent="0.25">
      <c r="A46" s="70" t="s">
        <v>104</v>
      </c>
      <c r="B46" s="70" t="s">
        <v>116</v>
      </c>
      <c r="C46" s="71" t="s">
        <v>117</v>
      </c>
      <c r="D46" s="72"/>
      <c r="E46" s="143" t="s">
        <v>429</v>
      </c>
      <c r="F46" s="143" t="s">
        <v>429</v>
      </c>
      <c r="G46" s="143" t="s">
        <v>429</v>
      </c>
      <c r="H46" s="143" t="s">
        <v>457</v>
      </c>
      <c r="I46" s="143" t="s">
        <v>429</v>
      </c>
      <c r="J46" s="143" t="s">
        <v>429</v>
      </c>
      <c r="K46" s="143" t="s">
        <v>429</v>
      </c>
      <c r="L46" s="143" t="s">
        <v>429</v>
      </c>
      <c r="M46" s="143" t="s">
        <v>429</v>
      </c>
      <c r="N46" s="143" t="s">
        <v>429</v>
      </c>
      <c r="O46" s="143" t="s">
        <v>429</v>
      </c>
      <c r="P46" s="143" t="s">
        <v>429</v>
      </c>
      <c r="Q46" s="143" t="s">
        <v>429</v>
      </c>
      <c r="R46" s="143" t="s">
        <v>429</v>
      </c>
      <c r="S46" s="143" t="s">
        <v>429</v>
      </c>
      <c r="T46" s="143" t="s">
        <v>429</v>
      </c>
      <c r="U46" s="143" t="s">
        <v>429</v>
      </c>
      <c r="V46" s="143" t="s">
        <v>429</v>
      </c>
      <c r="W46" s="143" t="s">
        <v>429</v>
      </c>
      <c r="X46" s="143" t="s">
        <v>429</v>
      </c>
      <c r="Y46" s="143" t="s">
        <v>429</v>
      </c>
      <c r="Z46" s="143" t="s">
        <v>429</v>
      </c>
      <c r="AA46" s="143" t="s">
        <v>429</v>
      </c>
      <c r="AB46" s="143" t="s">
        <v>429</v>
      </c>
      <c r="AC46" s="143" t="s">
        <v>457</v>
      </c>
      <c r="AD46" s="143" t="s">
        <v>430</v>
      </c>
      <c r="AE46" s="149"/>
      <c r="AF46" s="145" t="s">
        <v>429</v>
      </c>
      <c r="AG46" s="145" t="s">
        <v>429</v>
      </c>
      <c r="AH46" s="145" t="s">
        <v>429</v>
      </c>
      <c r="AI46" s="145" t="s">
        <v>429</v>
      </c>
      <c r="AJ46" s="145" t="s">
        <v>445</v>
      </c>
      <c r="AK46" s="145" t="s">
        <v>430</v>
      </c>
      <c r="AL46" s="146" t="s">
        <v>50</v>
      </c>
    </row>
    <row r="47" spans="1:38" s="2" customFormat="1" ht="26.25" customHeight="1" thickBot="1" x14ac:dyDescent="0.25">
      <c r="A47" s="70" t="s">
        <v>71</v>
      </c>
      <c r="B47" s="70" t="s">
        <v>118</v>
      </c>
      <c r="C47" s="71" t="s">
        <v>119</v>
      </c>
      <c r="D47" s="72"/>
      <c r="E47" s="143" t="s">
        <v>429</v>
      </c>
      <c r="F47" s="143" t="s">
        <v>429</v>
      </c>
      <c r="G47" s="143" t="s">
        <v>429</v>
      </c>
      <c r="H47" s="143" t="s">
        <v>457</v>
      </c>
      <c r="I47" s="143" t="s">
        <v>429</v>
      </c>
      <c r="J47" s="143" t="s">
        <v>429</v>
      </c>
      <c r="K47" s="143" t="s">
        <v>429</v>
      </c>
      <c r="L47" s="143" t="s">
        <v>429</v>
      </c>
      <c r="M47" s="143" t="s">
        <v>429</v>
      </c>
      <c r="N47" s="143" t="s">
        <v>429</v>
      </c>
      <c r="O47" s="143" t="s">
        <v>429</v>
      </c>
      <c r="P47" s="143" t="s">
        <v>429</v>
      </c>
      <c r="Q47" s="143" t="s">
        <v>429</v>
      </c>
      <c r="R47" s="143" t="s">
        <v>429</v>
      </c>
      <c r="S47" s="143" t="s">
        <v>429</v>
      </c>
      <c r="T47" s="143" t="s">
        <v>429</v>
      </c>
      <c r="U47" s="143" t="s">
        <v>429</v>
      </c>
      <c r="V47" s="143" t="s">
        <v>429</v>
      </c>
      <c r="W47" s="143" t="s">
        <v>429</v>
      </c>
      <c r="X47" s="143" t="s">
        <v>429</v>
      </c>
      <c r="Y47" s="143" t="s">
        <v>429</v>
      </c>
      <c r="Z47" s="143" t="s">
        <v>429</v>
      </c>
      <c r="AA47" s="143" t="s">
        <v>429</v>
      </c>
      <c r="AB47" s="143" t="s">
        <v>429</v>
      </c>
      <c r="AC47" s="143" t="s">
        <v>457</v>
      </c>
      <c r="AD47" s="143" t="s">
        <v>430</v>
      </c>
      <c r="AE47" s="149"/>
      <c r="AF47" s="145" t="s">
        <v>429</v>
      </c>
      <c r="AG47" s="145" t="s">
        <v>430</v>
      </c>
      <c r="AH47" s="145" t="s">
        <v>430</v>
      </c>
      <c r="AI47" s="145" t="s">
        <v>430</v>
      </c>
      <c r="AJ47" s="145" t="s">
        <v>445</v>
      </c>
      <c r="AK47" s="145" t="s">
        <v>430</v>
      </c>
      <c r="AL47" s="146" t="s">
        <v>50</v>
      </c>
    </row>
    <row r="48" spans="1:38" s="2" customFormat="1" ht="26.25" customHeight="1" thickBot="1" x14ac:dyDescent="0.25">
      <c r="A48" s="70" t="s">
        <v>120</v>
      </c>
      <c r="B48" s="70" t="s">
        <v>121</v>
      </c>
      <c r="C48" s="71" t="s">
        <v>122</v>
      </c>
      <c r="D48" s="72"/>
      <c r="E48" s="143" t="s">
        <v>430</v>
      </c>
      <c r="F48" s="143" t="s">
        <v>445</v>
      </c>
      <c r="G48" s="143" t="s">
        <v>445</v>
      </c>
      <c r="H48" s="143" t="s">
        <v>430</v>
      </c>
      <c r="I48" s="143">
        <v>1.3441198434302602E-2</v>
      </c>
      <c r="J48" s="143">
        <v>0.13441198434302604</v>
      </c>
      <c r="K48" s="143">
        <v>0.33602996085756515</v>
      </c>
      <c r="L48" s="143" t="s">
        <v>445</v>
      </c>
      <c r="M48" s="143" t="s">
        <v>430</v>
      </c>
      <c r="N48" s="143" t="s">
        <v>445</v>
      </c>
      <c r="O48" s="143" t="s">
        <v>445</v>
      </c>
      <c r="P48" s="143" t="s">
        <v>445</v>
      </c>
      <c r="Q48" s="143" t="s">
        <v>445</v>
      </c>
      <c r="R48" s="143" t="s">
        <v>445</v>
      </c>
      <c r="S48" s="143" t="s">
        <v>445</v>
      </c>
      <c r="T48" s="143" t="s">
        <v>445</v>
      </c>
      <c r="U48" s="143" t="s">
        <v>445</v>
      </c>
      <c r="V48" s="143" t="s">
        <v>445</v>
      </c>
      <c r="W48" s="143" t="s">
        <v>430</v>
      </c>
      <c r="X48" s="143" t="s">
        <v>430</v>
      </c>
      <c r="Y48" s="143" t="s">
        <v>430</v>
      </c>
      <c r="Z48" s="143" t="s">
        <v>430</v>
      </c>
      <c r="AA48" s="143" t="s">
        <v>430</v>
      </c>
      <c r="AB48" s="143" t="s">
        <v>430</v>
      </c>
      <c r="AC48" s="143" t="s">
        <v>430</v>
      </c>
      <c r="AD48" s="143" t="s">
        <v>430</v>
      </c>
      <c r="AE48" s="149"/>
      <c r="AF48" s="145" t="s">
        <v>430</v>
      </c>
      <c r="AG48" s="145" t="s">
        <v>430</v>
      </c>
      <c r="AH48" s="145" t="s">
        <v>430</v>
      </c>
      <c r="AI48" s="145" t="s">
        <v>430</v>
      </c>
      <c r="AJ48" s="145" t="s">
        <v>430</v>
      </c>
      <c r="AK48" s="145" t="s">
        <v>445</v>
      </c>
      <c r="AL48" s="146" t="s">
        <v>123</v>
      </c>
    </row>
    <row r="49" spans="1:38" s="2" customFormat="1" ht="26.25" customHeight="1" thickBot="1" x14ac:dyDescent="0.25">
      <c r="A49" s="70" t="s">
        <v>120</v>
      </c>
      <c r="B49" s="70" t="s">
        <v>124</v>
      </c>
      <c r="C49" s="71" t="s">
        <v>125</v>
      </c>
      <c r="D49" s="72"/>
      <c r="E49" s="143" t="s">
        <v>445</v>
      </c>
      <c r="F49" s="143" t="s">
        <v>445</v>
      </c>
      <c r="G49" s="143" t="s">
        <v>445</v>
      </c>
      <c r="H49" s="143" t="s">
        <v>445</v>
      </c>
      <c r="I49" s="143" t="s">
        <v>445</v>
      </c>
      <c r="J49" s="143" t="s">
        <v>445</v>
      </c>
      <c r="K49" s="143" t="s">
        <v>445</v>
      </c>
      <c r="L49" s="143" t="s">
        <v>445</v>
      </c>
      <c r="M49" s="143" t="s">
        <v>445</v>
      </c>
      <c r="N49" s="143" t="s">
        <v>445</v>
      </c>
      <c r="O49" s="143" t="s">
        <v>445</v>
      </c>
      <c r="P49" s="143" t="s">
        <v>445</v>
      </c>
      <c r="Q49" s="143" t="s">
        <v>445</v>
      </c>
      <c r="R49" s="143" t="s">
        <v>445</v>
      </c>
      <c r="S49" s="143" t="s">
        <v>445</v>
      </c>
      <c r="T49" s="143" t="s">
        <v>445</v>
      </c>
      <c r="U49" s="143" t="s">
        <v>445</v>
      </c>
      <c r="V49" s="143" t="s">
        <v>445</v>
      </c>
      <c r="W49" s="143" t="s">
        <v>430</v>
      </c>
      <c r="X49" s="143" t="s">
        <v>445</v>
      </c>
      <c r="Y49" s="143" t="s">
        <v>445</v>
      </c>
      <c r="Z49" s="143" t="s">
        <v>445</v>
      </c>
      <c r="AA49" s="143" t="s">
        <v>445</v>
      </c>
      <c r="AB49" s="143" t="s">
        <v>445</v>
      </c>
      <c r="AC49" s="143" t="s">
        <v>430</v>
      </c>
      <c r="AD49" s="143" t="s">
        <v>430</v>
      </c>
      <c r="AE49" s="149"/>
      <c r="AF49" s="145" t="s">
        <v>430</v>
      </c>
      <c r="AG49" s="145" t="s">
        <v>430</v>
      </c>
      <c r="AH49" s="145" t="s">
        <v>430</v>
      </c>
      <c r="AI49" s="145" t="s">
        <v>430</v>
      </c>
      <c r="AJ49" s="145" t="s">
        <v>430</v>
      </c>
      <c r="AK49" s="145" t="s">
        <v>445</v>
      </c>
      <c r="AL49" s="146" t="s">
        <v>126</v>
      </c>
    </row>
    <row r="50" spans="1:38" s="2" customFormat="1" ht="26.25" customHeight="1" thickBot="1" x14ac:dyDescent="0.25">
      <c r="A50" s="70" t="s">
        <v>120</v>
      </c>
      <c r="B50" s="70" t="s">
        <v>127</v>
      </c>
      <c r="C50" s="71" t="s">
        <v>128</v>
      </c>
      <c r="D50" s="72"/>
      <c r="E50" s="143" t="s">
        <v>445</v>
      </c>
      <c r="F50" s="143" t="s">
        <v>445</v>
      </c>
      <c r="G50" s="143" t="s">
        <v>445</v>
      </c>
      <c r="H50" s="143" t="s">
        <v>445</v>
      </c>
      <c r="I50" s="143" t="s">
        <v>445</v>
      </c>
      <c r="J50" s="143" t="s">
        <v>445</v>
      </c>
      <c r="K50" s="143" t="s">
        <v>445</v>
      </c>
      <c r="L50" s="143" t="s">
        <v>445</v>
      </c>
      <c r="M50" s="143" t="s">
        <v>445</v>
      </c>
      <c r="N50" s="143" t="s">
        <v>445</v>
      </c>
      <c r="O50" s="143" t="s">
        <v>445</v>
      </c>
      <c r="P50" s="143" t="s">
        <v>445</v>
      </c>
      <c r="Q50" s="143" t="s">
        <v>445</v>
      </c>
      <c r="R50" s="143" t="s">
        <v>445</v>
      </c>
      <c r="S50" s="143" t="s">
        <v>445</v>
      </c>
      <c r="T50" s="143" t="s">
        <v>445</v>
      </c>
      <c r="U50" s="143" t="s">
        <v>445</v>
      </c>
      <c r="V50" s="143" t="s">
        <v>445</v>
      </c>
      <c r="W50" s="143" t="s">
        <v>445</v>
      </c>
      <c r="X50" s="143" t="s">
        <v>430</v>
      </c>
      <c r="Y50" s="143" t="s">
        <v>430</v>
      </c>
      <c r="Z50" s="143" t="s">
        <v>430</v>
      </c>
      <c r="AA50" s="143" t="s">
        <v>430</v>
      </c>
      <c r="AB50" s="143" t="s">
        <v>430</v>
      </c>
      <c r="AC50" s="143" t="s">
        <v>430</v>
      </c>
      <c r="AD50" s="143" t="s">
        <v>430</v>
      </c>
      <c r="AE50" s="149"/>
      <c r="AF50" s="145" t="s">
        <v>430</v>
      </c>
      <c r="AG50" s="145" t="s">
        <v>430</v>
      </c>
      <c r="AH50" s="145" t="s">
        <v>430</v>
      </c>
      <c r="AI50" s="145" t="s">
        <v>430</v>
      </c>
      <c r="AJ50" s="145" t="s">
        <v>430</v>
      </c>
      <c r="AK50" s="145" t="s">
        <v>430</v>
      </c>
      <c r="AL50" s="146" t="s">
        <v>432</v>
      </c>
    </row>
    <row r="51" spans="1:38" s="2" customFormat="1" ht="26.25" customHeight="1" thickBot="1" x14ac:dyDescent="0.25">
      <c r="A51" s="70" t="s">
        <v>120</v>
      </c>
      <c r="B51" s="74" t="s">
        <v>129</v>
      </c>
      <c r="C51" s="71" t="s">
        <v>130</v>
      </c>
      <c r="D51" s="72"/>
      <c r="E51" s="143" t="s">
        <v>430</v>
      </c>
      <c r="F51" s="143" t="s">
        <v>457</v>
      </c>
      <c r="G51" s="143" t="s">
        <v>457</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445</v>
      </c>
      <c r="X51" s="143" t="s">
        <v>430</v>
      </c>
      <c r="Y51" s="143" t="s">
        <v>430</v>
      </c>
      <c r="Z51" s="143" t="s">
        <v>430</v>
      </c>
      <c r="AA51" s="143" t="s">
        <v>430</v>
      </c>
      <c r="AB51" s="143" t="s">
        <v>430</v>
      </c>
      <c r="AC51" s="143" t="s">
        <v>430</v>
      </c>
      <c r="AD51" s="143" t="s">
        <v>430</v>
      </c>
      <c r="AE51" s="149"/>
      <c r="AF51" s="145" t="s">
        <v>430</v>
      </c>
      <c r="AG51" s="145" t="s">
        <v>430</v>
      </c>
      <c r="AH51" s="145" t="s">
        <v>430</v>
      </c>
      <c r="AI51" s="145" t="s">
        <v>430</v>
      </c>
      <c r="AJ51" s="145" t="s">
        <v>430</v>
      </c>
      <c r="AK51" s="145" t="s">
        <v>430</v>
      </c>
      <c r="AL51" s="146" t="s">
        <v>131</v>
      </c>
    </row>
    <row r="52" spans="1:38" s="2" customFormat="1" ht="26.25" customHeight="1" thickBot="1" x14ac:dyDescent="0.25">
      <c r="A52" s="70" t="s">
        <v>120</v>
      </c>
      <c r="B52" s="74" t="s">
        <v>132</v>
      </c>
      <c r="C52" s="76" t="s">
        <v>393</v>
      </c>
      <c r="D52" s="73"/>
      <c r="E52" s="143" t="s">
        <v>429</v>
      </c>
      <c r="F52" s="143">
        <v>2.5532156724193431</v>
      </c>
      <c r="G52" s="143" t="s">
        <v>429</v>
      </c>
      <c r="H52" s="143" t="s">
        <v>429</v>
      </c>
      <c r="I52" s="143" t="s">
        <v>429</v>
      </c>
      <c r="J52" s="143" t="s">
        <v>429</v>
      </c>
      <c r="K52" s="143" t="s">
        <v>429</v>
      </c>
      <c r="L52" s="143" t="s">
        <v>457</v>
      </c>
      <c r="M52" s="143" t="s">
        <v>429</v>
      </c>
      <c r="N52" s="143" t="s">
        <v>429</v>
      </c>
      <c r="O52" s="143" t="s">
        <v>429</v>
      </c>
      <c r="P52" s="143" t="s">
        <v>429</v>
      </c>
      <c r="Q52" s="143" t="s">
        <v>430</v>
      </c>
      <c r="R52" s="143" t="s">
        <v>430</v>
      </c>
      <c r="S52" s="143" t="s">
        <v>430</v>
      </c>
      <c r="T52" s="143" t="s">
        <v>430</v>
      </c>
      <c r="U52" s="143" t="s">
        <v>430</v>
      </c>
      <c r="V52" s="143" t="s">
        <v>430</v>
      </c>
      <c r="W52" s="143" t="s">
        <v>429</v>
      </c>
      <c r="X52" s="143" t="s">
        <v>430</v>
      </c>
      <c r="Y52" s="143" t="s">
        <v>429</v>
      </c>
      <c r="Z52" s="143" t="s">
        <v>429</v>
      </c>
      <c r="AA52" s="143" t="s">
        <v>429</v>
      </c>
      <c r="AB52" s="143" t="s">
        <v>429</v>
      </c>
      <c r="AC52" s="143" t="s">
        <v>430</v>
      </c>
      <c r="AD52" s="143" t="s">
        <v>430</v>
      </c>
      <c r="AE52" s="149"/>
      <c r="AF52" s="145" t="s">
        <v>430</v>
      </c>
      <c r="AG52" s="145" t="s">
        <v>430</v>
      </c>
      <c r="AH52" s="145" t="s">
        <v>430</v>
      </c>
      <c r="AI52" s="145" t="s">
        <v>430</v>
      </c>
      <c r="AJ52" s="145" t="s">
        <v>430</v>
      </c>
      <c r="AK52" s="145">
        <v>2.8952976059999997</v>
      </c>
      <c r="AL52" s="146" t="s">
        <v>133</v>
      </c>
    </row>
    <row r="53" spans="1:38" s="2" customFormat="1" ht="26.25" customHeight="1" thickBot="1" x14ac:dyDescent="0.25">
      <c r="A53" s="70" t="s">
        <v>120</v>
      </c>
      <c r="B53" s="74" t="s">
        <v>134</v>
      </c>
      <c r="C53" s="76" t="s">
        <v>135</v>
      </c>
      <c r="D53" s="73"/>
      <c r="E53" s="143" t="s">
        <v>430</v>
      </c>
      <c r="F53" s="143">
        <v>2.3990314874494199</v>
      </c>
      <c r="G53" s="143" t="s">
        <v>457</v>
      </c>
      <c r="H53" s="143" t="s">
        <v>430</v>
      </c>
      <c r="I53" s="143" t="s">
        <v>430</v>
      </c>
      <c r="J53" s="143" t="s">
        <v>430</v>
      </c>
      <c r="K53" s="143" t="s">
        <v>430</v>
      </c>
      <c r="L53" s="143" t="s">
        <v>430</v>
      </c>
      <c r="M53" s="143" t="s">
        <v>430</v>
      </c>
      <c r="N53" s="143" t="s">
        <v>430</v>
      </c>
      <c r="O53" s="143" t="s">
        <v>430</v>
      </c>
      <c r="P53" s="143" t="s">
        <v>430</v>
      </c>
      <c r="Q53" s="143" t="s">
        <v>430</v>
      </c>
      <c r="R53" s="143" t="s">
        <v>430</v>
      </c>
      <c r="S53" s="143" t="s">
        <v>430</v>
      </c>
      <c r="T53" s="143" t="s">
        <v>430</v>
      </c>
      <c r="U53" s="143" t="s">
        <v>430</v>
      </c>
      <c r="V53" s="143" t="s">
        <v>430</v>
      </c>
      <c r="W53" s="143" t="s">
        <v>430</v>
      </c>
      <c r="X53" s="143" t="s">
        <v>430</v>
      </c>
      <c r="Y53" s="143" t="s">
        <v>430</v>
      </c>
      <c r="Z53" s="143" t="s">
        <v>430</v>
      </c>
      <c r="AA53" s="143" t="s">
        <v>430</v>
      </c>
      <c r="AB53" s="143" t="s">
        <v>430</v>
      </c>
      <c r="AC53" s="143" t="s">
        <v>430</v>
      </c>
      <c r="AD53" s="143" t="s">
        <v>430</v>
      </c>
      <c r="AE53" s="149"/>
      <c r="AF53" s="145" t="s">
        <v>430</v>
      </c>
      <c r="AG53" s="145" t="s">
        <v>430</v>
      </c>
      <c r="AH53" s="145" t="s">
        <v>430</v>
      </c>
      <c r="AI53" s="145" t="s">
        <v>430</v>
      </c>
      <c r="AJ53" s="145" t="s">
        <v>430</v>
      </c>
      <c r="AK53" s="145">
        <v>1.1749795568074526</v>
      </c>
      <c r="AL53" s="146" t="s">
        <v>136</v>
      </c>
    </row>
    <row r="54" spans="1:38" s="2" customFormat="1" ht="37.5" customHeight="1" thickBot="1" x14ac:dyDescent="0.25">
      <c r="A54" s="70" t="s">
        <v>120</v>
      </c>
      <c r="B54" s="74" t="s">
        <v>137</v>
      </c>
      <c r="C54" s="76" t="s">
        <v>138</v>
      </c>
      <c r="D54" s="73"/>
      <c r="E54" s="143" t="s">
        <v>430</v>
      </c>
      <c r="F54" s="143" t="s">
        <v>457</v>
      </c>
      <c r="G54" s="143" t="s">
        <v>457</v>
      </c>
      <c r="H54" s="143" t="s">
        <v>430</v>
      </c>
      <c r="I54" s="143" t="s">
        <v>430</v>
      </c>
      <c r="J54" s="143" t="s">
        <v>430</v>
      </c>
      <c r="K54" s="143" t="s">
        <v>430</v>
      </c>
      <c r="L54" s="143" t="s">
        <v>430</v>
      </c>
      <c r="M54" s="143" t="s">
        <v>430</v>
      </c>
      <c r="N54" s="143" t="s">
        <v>430</v>
      </c>
      <c r="O54" s="143" t="s">
        <v>430</v>
      </c>
      <c r="P54" s="143" t="s">
        <v>430</v>
      </c>
      <c r="Q54" s="143" t="s">
        <v>430</v>
      </c>
      <c r="R54" s="143" t="s">
        <v>430</v>
      </c>
      <c r="S54" s="143" t="s">
        <v>430</v>
      </c>
      <c r="T54" s="143" t="s">
        <v>430</v>
      </c>
      <c r="U54" s="143" t="s">
        <v>430</v>
      </c>
      <c r="V54" s="143" t="s">
        <v>430</v>
      </c>
      <c r="W54" s="143" t="s">
        <v>430</v>
      </c>
      <c r="X54" s="143" t="s">
        <v>430</v>
      </c>
      <c r="Y54" s="143" t="s">
        <v>430</v>
      </c>
      <c r="Z54" s="143" t="s">
        <v>430</v>
      </c>
      <c r="AA54" s="143" t="s">
        <v>430</v>
      </c>
      <c r="AB54" s="143" t="s">
        <v>430</v>
      </c>
      <c r="AC54" s="143" t="s">
        <v>430</v>
      </c>
      <c r="AD54" s="143" t="s">
        <v>430</v>
      </c>
      <c r="AE54" s="149"/>
      <c r="AF54" s="145" t="s">
        <v>430</v>
      </c>
      <c r="AG54" s="145" t="s">
        <v>430</v>
      </c>
      <c r="AH54" s="145" t="s">
        <v>430</v>
      </c>
      <c r="AI54" s="145" t="s">
        <v>430</v>
      </c>
      <c r="AJ54" s="145" t="s">
        <v>430</v>
      </c>
      <c r="AK54" s="145" t="s">
        <v>430</v>
      </c>
      <c r="AL54" s="146" t="s">
        <v>433</v>
      </c>
    </row>
    <row r="55" spans="1:38" s="2" customFormat="1" ht="26.25" customHeight="1" thickBot="1" x14ac:dyDescent="0.25">
      <c r="A55" s="70" t="s">
        <v>120</v>
      </c>
      <c r="B55" s="74" t="s">
        <v>139</v>
      </c>
      <c r="C55" s="76" t="s">
        <v>140</v>
      </c>
      <c r="D55" s="73"/>
      <c r="E55" s="143" t="s">
        <v>457</v>
      </c>
      <c r="F55" s="143" t="s">
        <v>457</v>
      </c>
      <c r="G55" s="143" t="s">
        <v>457</v>
      </c>
      <c r="H55" s="143" t="s">
        <v>457</v>
      </c>
      <c r="I55" s="143" t="s">
        <v>457</v>
      </c>
      <c r="J55" s="143" t="s">
        <v>457</v>
      </c>
      <c r="K55" s="143" t="s">
        <v>457</v>
      </c>
      <c r="L55" s="143" t="s">
        <v>457</v>
      </c>
      <c r="M55" s="143" t="s">
        <v>457</v>
      </c>
      <c r="N55" s="143" t="s">
        <v>457</v>
      </c>
      <c r="O55" s="143" t="s">
        <v>457</v>
      </c>
      <c r="P55" s="143" t="s">
        <v>457</v>
      </c>
      <c r="Q55" s="143" t="s">
        <v>457</v>
      </c>
      <c r="R55" s="143" t="s">
        <v>457</v>
      </c>
      <c r="S55" s="143" t="s">
        <v>457</v>
      </c>
      <c r="T55" s="143" t="s">
        <v>457</v>
      </c>
      <c r="U55" s="143" t="s">
        <v>457</v>
      </c>
      <c r="V55" s="143" t="s">
        <v>457</v>
      </c>
      <c r="W55" s="143" t="s">
        <v>457</v>
      </c>
      <c r="X55" s="143" t="s">
        <v>457</v>
      </c>
      <c r="Y55" s="143" t="s">
        <v>457</v>
      </c>
      <c r="Z55" s="143" t="s">
        <v>457</v>
      </c>
      <c r="AA55" s="143" t="s">
        <v>457</v>
      </c>
      <c r="AB55" s="143" t="s">
        <v>457</v>
      </c>
      <c r="AC55" s="143" t="s">
        <v>430</v>
      </c>
      <c r="AD55" s="143" t="s">
        <v>430</v>
      </c>
      <c r="AE55" s="149"/>
      <c r="AF55" s="145" t="s">
        <v>430</v>
      </c>
      <c r="AG55" s="145" t="s">
        <v>430</v>
      </c>
      <c r="AH55" s="145" t="s">
        <v>430</v>
      </c>
      <c r="AI55" s="145" t="s">
        <v>430</v>
      </c>
      <c r="AJ55" s="145" t="s">
        <v>430</v>
      </c>
      <c r="AK55" s="145" t="s">
        <v>430</v>
      </c>
      <c r="AL55" s="146" t="s">
        <v>141</v>
      </c>
    </row>
    <row r="56" spans="1:38" s="2" customFormat="1" ht="26.25" customHeight="1" thickBot="1" x14ac:dyDescent="0.25">
      <c r="A56" s="74" t="s">
        <v>120</v>
      </c>
      <c r="B56" s="74" t="s">
        <v>142</v>
      </c>
      <c r="C56" s="76" t="s">
        <v>402</v>
      </c>
      <c r="D56" s="73"/>
      <c r="E56" s="143" t="s">
        <v>457</v>
      </c>
      <c r="F56" s="143" t="s">
        <v>457</v>
      </c>
      <c r="G56" s="143" t="s">
        <v>457</v>
      </c>
      <c r="H56" s="143" t="s">
        <v>457</v>
      </c>
      <c r="I56" s="143" t="s">
        <v>445</v>
      </c>
      <c r="J56" s="143" t="s">
        <v>445</v>
      </c>
      <c r="K56" s="143" t="s">
        <v>445</v>
      </c>
      <c r="L56" s="143" t="s">
        <v>445</v>
      </c>
      <c r="M56" s="143" t="s">
        <v>457</v>
      </c>
      <c r="N56" s="143" t="s">
        <v>445</v>
      </c>
      <c r="O56" s="143" t="s">
        <v>445</v>
      </c>
      <c r="P56" s="143" t="s">
        <v>445</v>
      </c>
      <c r="Q56" s="143" t="s">
        <v>445</v>
      </c>
      <c r="R56" s="143" t="s">
        <v>445</v>
      </c>
      <c r="S56" s="143" t="s">
        <v>445</v>
      </c>
      <c r="T56" s="143" t="s">
        <v>445</v>
      </c>
      <c r="U56" s="143" t="s">
        <v>445</v>
      </c>
      <c r="V56" s="143" t="s">
        <v>445</v>
      </c>
      <c r="W56" s="143" t="s">
        <v>430</v>
      </c>
      <c r="X56" s="143" t="s">
        <v>430</v>
      </c>
      <c r="Y56" s="143" t="s">
        <v>430</v>
      </c>
      <c r="Z56" s="143" t="s">
        <v>430</v>
      </c>
      <c r="AA56" s="143" t="s">
        <v>430</v>
      </c>
      <c r="AB56" s="143" t="s">
        <v>430</v>
      </c>
      <c r="AC56" s="143" t="s">
        <v>430</v>
      </c>
      <c r="AD56" s="143" t="s">
        <v>430</v>
      </c>
      <c r="AE56" s="149"/>
      <c r="AF56" s="145" t="s">
        <v>430</v>
      </c>
      <c r="AG56" s="145" t="s">
        <v>430</v>
      </c>
      <c r="AH56" s="145" t="s">
        <v>430</v>
      </c>
      <c r="AI56" s="145" t="s">
        <v>430</v>
      </c>
      <c r="AJ56" s="145" t="s">
        <v>430</v>
      </c>
      <c r="AK56" s="145" t="s">
        <v>430</v>
      </c>
      <c r="AL56" s="146"/>
    </row>
    <row r="57" spans="1:38" s="2" customFormat="1" ht="26.25" customHeight="1" thickBot="1" x14ac:dyDescent="0.25">
      <c r="A57" s="70" t="s">
        <v>54</v>
      </c>
      <c r="B57" s="70" t="s">
        <v>144</v>
      </c>
      <c r="C57" s="71" t="s">
        <v>145</v>
      </c>
      <c r="D57" s="72"/>
      <c r="E57" s="143" t="s">
        <v>429</v>
      </c>
      <c r="F57" s="143" t="s">
        <v>429</v>
      </c>
      <c r="G57" s="143" t="s">
        <v>429</v>
      </c>
      <c r="H57" s="143" t="s">
        <v>430</v>
      </c>
      <c r="I57" s="143" t="s">
        <v>429</v>
      </c>
      <c r="J57" s="143" t="s">
        <v>457</v>
      </c>
      <c r="K57" s="143" t="s">
        <v>457</v>
      </c>
      <c r="L57" s="143" t="s">
        <v>457</v>
      </c>
      <c r="M57" s="143" t="s">
        <v>429</v>
      </c>
      <c r="N57" s="143" t="s">
        <v>429</v>
      </c>
      <c r="O57" s="143" t="s">
        <v>429</v>
      </c>
      <c r="P57" s="143" t="s">
        <v>429</v>
      </c>
      <c r="Q57" s="143" t="s">
        <v>429</v>
      </c>
      <c r="R57" s="143" t="s">
        <v>429</v>
      </c>
      <c r="S57" s="143" t="s">
        <v>429</v>
      </c>
      <c r="T57" s="143" t="s">
        <v>429</v>
      </c>
      <c r="U57" s="143" t="s">
        <v>429</v>
      </c>
      <c r="V57" s="143" t="s">
        <v>429</v>
      </c>
      <c r="W57" s="143" t="s">
        <v>430</v>
      </c>
      <c r="X57" s="143" t="s">
        <v>430</v>
      </c>
      <c r="Y57" s="143" t="s">
        <v>430</v>
      </c>
      <c r="Z57" s="143" t="s">
        <v>430</v>
      </c>
      <c r="AA57" s="143" t="s">
        <v>430</v>
      </c>
      <c r="AB57" s="143" t="s">
        <v>430</v>
      </c>
      <c r="AC57" s="143" t="s">
        <v>430</v>
      </c>
      <c r="AD57" s="143" t="s">
        <v>430</v>
      </c>
      <c r="AE57" s="149"/>
      <c r="AF57" s="145" t="s">
        <v>430</v>
      </c>
      <c r="AG57" s="145" t="s">
        <v>430</v>
      </c>
      <c r="AH57" s="145" t="s">
        <v>430</v>
      </c>
      <c r="AI57" s="145" t="s">
        <v>430</v>
      </c>
      <c r="AJ57" s="145" t="s">
        <v>430</v>
      </c>
      <c r="AK57" s="145">
        <v>2087.1933973199793</v>
      </c>
      <c r="AL57" s="146" t="s">
        <v>146</v>
      </c>
    </row>
    <row r="58" spans="1:38" s="2" customFormat="1" ht="26.25" customHeight="1" thickBot="1" x14ac:dyDescent="0.25">
      <c r="A58" s="70" t="s">
        <v>54</v>
      </c>
      <c r="B58" s="70" t="s">
        <v>147</v>
      </c>
      <c r="C58" s="71" t="s">
        <v>148</v>
      </c>
      <c r="D58" s="72"/>
      <c r="E58" s="143" t="s">
        <v>429</v>
      </c>
      <c r="F58" s="143" t="s">
        <v>429</v>
      </c>
      <c r="G58" s="143" t="s">
        <v>429</v>
      </c>
      <c r="H58" s="143" t="s">
        <v>430</v>
      </c>
      <c r="I58" s="143" t="s">
        <v>429</v>
      </c>
      <c r="J58" s="143" t="s">
        <v>430</v>
      </c>
      <c r="K58" s="143" t="s">
        <v>430</v>
      </c>
      <c r="L58" s="143" t="s">
        <v>430</v>
      </c>
      <c r="M58" s="143" t="s">
        <v>429</v>
      </c>
      <c r="N58" s="143" t="s">
        <v>430</v>
      </c>
      <c r="O58" s="143" t="s">
        <v>430</v>
      </c>
      <c r="P58" s="143" t="s">
        <v>430</v>
      </c>
      <c r="Q58" s="143" t="s">
        <v>430</v>
      </c>
      <c r="R58" s="143" t="s">
        <v>430</v>
      </c>
      <c r="S58" s="143" t="s">
        <v>430</v>
      </c>
      <c r="T58" s="143" t="s">
        <v>430</v>
      </c>
      <c r="U58" s="143" t="s">
        <v>430</v>
      </c>
      <c r="V58" s="143" t="s">
        <v>430</v>
      </c>
      <c r="W58" s="143" t="s">
        <v>429</v>
      </c>
      <c r="X58" s="143" t="s">
        <v>430</v>
      </c>
      <c r="Y58" s="143" t="s">
        <v>430</v>
      </c>
      <c r="Z58" s="143" t="s">
        <v>430</v>
      </c>
      <c r="AA58" s="143" t="s">
        <v>430</v>
      </c>
      <c r="AB58" s="143" t="s">
        <v>430</v>
      </c>
      <c r="AC58" s="143" t="s">
        <v>430</v>
      </c>
      <c r="AD58" s="143" t="s">
        <v>429</v>
      </c>
      <c r="AE58" s="149"/>
      <c r="AF58" s="145" t="s">
        <v>430</v>
      </c>
      <c r="AG58" s="145" t="s">
        <v>430</v>
      </c>
      <c r="AH58" s="145" t="s">
        <v>430</v>
      </c>
      <c r="AI58" s="145" t="s">
        <v>430</v>
      </c>
      <c r="AJ58" s="145" t="s">
        <v>430</v>
      </c>
      <c r="AK58" s="145">
        <v>253.02950000000001</v>
      </c>
      <c r="AL58" s="146" t="s">
        <v>149</v>
      </c>
    </row>
    <row r="59" spans="1:38" s="2" customFormat="1" ht="26.25" customHeight="1" thickBot="1" x14ac:dyDescent="0.25">
      <c r="A59" s="70" t="s">
        <v>54</v>
      </c>
      <c r="B59" s="78" t="s">
        <v>150</v>
      </c>
      <c r="C59" s="71" t="s">
        <v>403</v>
      </c>
      <c r="D59" s="72"/>
      <c r="E59" s="143" t="s">
        <v>429</v>
      </c>
      <c r="F59" s="143" t="s">
        <v>429</v>
      </c>
      <c r="G59" s="143" t="s">
        <v>429</v>
      </c>
      <c r="H59" s="143" t="s">
        <v>430</v>
      </c>
      <c r="I59" s="143">
        <v>1.7676000000000001E-2</v>
      </c>
      <c r="J59" s="143">
        <v>2.0077500000000002E-2</v>
      </c>
      <c r="K59" s="143">
        <v>2.2563E-2</v>
      </c>
      <c r="L59" s="143">
        <v>9.5610959999999987E-5</v>
      </c>
      <c r="M59" s="143" t="s">
        <v>429</v>
      </c>
      <c r="N59" s="143">
        <v>0.31076574913036642</v>
      </c>
      <c r="O59" s="143">
        <v>7.4377755376571634E-3</v>
      </c>
      <c r="P59" s="143">
        <v>5.7837292943634371E-4</v>
      </c>
      <c r="Q59" s="143">
        <v>1.7569702236780723E-2</v>
      </c>
      <c r="R59" s="143">
        <v>2.3897022367807233E-2</v>
      </c>
      <c r="S59" s="143">
        <v>1.697022367807234E-3</v>
      </c>
      <c r="T59" s="143">
        <v>1.8460729102298002E-2</v>
      </c>
      <c r="U59" s="143">
        <v>9.0112461402945959E-2</v>
      </c>
      <c r="V59" s="143">
        <v>3.3468404004505077E-2</v>
      </c>
      <c r="W59" s="143">
        <v>0.35551341341018078</v>
      </c>
      <c r="X59" s="143" t="s">
        <v>457</v>
      </c>
      <c r="Y59" s="143" t="s">
        <v>457</v>
      </c>
      <c r="Z59" s="143" t="s">
        <v>457</v>
      </c>
      <c r="AA59" s="143" t="s">
        <v>457</v>
      </c>
      <c r="AB59" s="143" t="s">
        <v>457</v>
      </c>
      <c r="AC59" s="143" t="s">
        <v>429</v>
      </c>
      <c r="AD59" s="143" t="s">
        <v>430</v>
      </c>
      <c r="AE59" s="149"/>
      <c r="AF59" s="145" t="s">
        <v>430</v>
      </c>
      <c r="AG59" s="145" t="s">
        <v>430</v>
      </c>
      <c r="AH59" s="145" t="s">
        <v>430</v>
      </c>
      <c r="AI59" s="145" t="s">
        <v>430</v>
      </c>
      <c r="AJ59" s="145" t="s">
        <v>430</v>
      </c>
      <c r="AK59" s="145">
        <v>63.793917183879898</v>
      </c>
      <c r="AL59" s="146" t="s">
        <v>434</v>
      </c>
    </row>
    <row r="60" spans="1:38" s="2" customFormat="1" ht="26.25" customHeight="1" thickBot="1" x14ac:dyDescent="0.25">
      <c r="A60" s="70" t="s">
        <v>54</v>
      </c>
      <c r="B60" s="78" t="s">
        <v>151</v>
      </c>
      <c r="C60" s="71" t="s">
        <v>152</v>
      </c>
      <c r="D60" s="117"/>
      <c r="E60" s="143" t="s">
        <v>430</v>
      </c>
      <c r="F60" s="143" t="s">
        <v>430</v>
      </c>
      <c r="G60" s="143" t="s">
        <v>430</v>
      </c>
      <c r="H60" s="143" t="s">
        <v>430</v>
      </c>
      <c r="I60" s="143">
        <v>0.20114169088235292</v>
      </c>
      <c r="J60" s="143">
        <v>2.011416908823529</v>
      </c>
      <c r="K60" s="143">
        <v>4.1032904939999995</v>
      </c>
      <c r="L60" s="143" t="s">
        <v>457</v>
      </c>
      <c r="M60" s="143" t="s">
        <v>430</v>
      </c>
      <c r="N60" s="143" t="s">
        <v>430</v>
      </c>
      <c r="O60" s="143" t="s">
        <v>430</v>
      </c>
      <c r="P60" s="143" t="s">
        <v>430</v>
      </c>
      <c r="Q60" s="143" t="s">
        <v>430</v>
      </c>
      <c r="R60" s="143" t="s">
        <v>430</v>
      </c>
      <c r="S60" s="143" t="s">
        <v>430</v>
      </c>
      <c r="T60" s="143" t="s">
        <v>430</v>
      </c>
      <c r="U60" s="143" t="s">
        <v>430</v>
      </c>
      <c r="V60" s="143" t="s">
        <v>430</v>
      </c>
      <c r="W60" s="143" t="s">
        <v>430</v>
      </c>
      <c r="X60" s="143" t="s">
        <v>430</v>
      </c>
      <c r="Y60" s="143" t="s">
        <v>430</v>
      </c>
      <c r="Z60" s="143" t="s">
        <v>430</v>
      </c>
      <c r="AA60" s="143" t="s">
        <v>430</v>
      </c>
      <c r="AB60" s="143" t="s">
        <v>430</v>
      </c>
      <c r="AC60" s="143" t="s">
        <v>430</v>
      </c>
      <c r="AD60" s="143" t="s">
        <v>430</v>
      </c>
      <c r="AE60" s="149"/>
      <c r="AF60" s="145" t="s">
        <v>430</v>
      </c>
      <c r="AG60" s="145" t="s">
        <v>430</v>
      </c>
      <c r="AH60" s="145" t="s">
        <v>430</v>
      </c>
      <c r="AI60" s="145" t="s">
        <v>430</v>
      </c>
      <c r="AJ60" s="145" t="s">
        <v>430</v>
      </c>
      <c r="AK60" s="145">
        <v>40.228338176470587</v>
      </c>
      <c r="AL60" s="146" t="s">
        <v>435</v>
      </c>
    </row>
    <row r="61" spans="1:38" s="2" customFormat="1" ht="26.25" customHeight="1" thickBot="1" x14ac:dyDescent="0.25">
      <c r="A61" s="70" t="s">
        <v>54</v>
      </c>
      <c r="B61" s="78" t="s">
        <v>153</v>
      </c>
      <c r="C61" s="71" t="s">
        <v>154</v>
      </c>
      <c r="D61" s="72"/>
      <c r="E61" s="143" t="s">
        <v>430</v>
      </c>
      <c r="F61" s="143" t="s">
        <v>430</v>
      </c>
      <c r="G61" s="143" t="s">
        <v>430</v>
      </c>
      <c r="H61" s="143" t="s">
        <v>430</v>
      </c>
      <c r="I61" s="143">
        <v>6.2467258011081633E-2</v>
      </c>
      <c r="J61" s="143">
        <v>0.62467258011081639</v>
      </c>
      <c r="K61" s="143">
        <v>2.0843005014298601</v>
      </c>
      <c r="L61" s="143" t="s">
        <v>457</v>
      </c>
      <c r="M61" s="143" t="s">
        <v>430</v>
      </c>
      <c r="N61" s="143" t="s">
        <v>430</v>
      </c>
      <c r="O61" s="143" t="s">
        <v>430</v>
      </c>
      <c r="P61" s="143" t="s">
        <v>430</v>
      </c>
      <c r="Q61" s="143" t="s">
        <v>430</v>
      </c>
      <c r="R61" s="143" t="s">
        <v>430</v>
      </c>
      <c r="S61" s="143" t="s">
        <v>430</v>
      </c>
      <c r="T61" s="143" t="s">
        <v>430</v>
      </c>
      <c r="U61" s="143" t="s">
        <v>430</v>
      </c>
      <c r="V61" s="143" t="s">
        <v>430</v>
      </c>
      <c r="W61" s="143" t="s">
        <v>430</v>
      </c>
      <c r="X61" s="143" t="s">
        <v>430</v>
      </c>
      <c r="Y61" s="143" t="s">
        <v>430</v>
      </c>
      <c r="Z61" s="143" t="s">
        <v>430</v>
      </c>
      <c r="AA61" s="143" t="s">
        <v>430</v>
      </c>
      <c r="AB61" s="143" t="s">
        <v>430</v>
      </c>
      <c r="AC61" s="143" t="s">
        <v>430</v>
      </c>
      <c r="AD61" s="143" t="s">
        <v>430</v>
      </c>
      <c r="AE61" s="149"/>
      <c r="AF61" s="145" t="s">
        <v>430</v>
      </c>
      <c r="AG61" s="145" t="s">
        <v>430</v>
      </c>
      <c r="AH61" s="145" t="s">
        <v>430</v>
      </c>
      <c r="AI61" s="145" t="s">
        <v>430</v>
      </c>
      <c r="AJ61" s="145" t="s">
        <v>430</v>
      </c>
      <c r="AK61" s="145">
        <v>8674775.0924769789</v>
      </c>
      <c r="AL61" s="146" t="s">
        <v>436</v>
      </c>
    </row>
    <row r="62" spans="1:38" s="2" customFormat="1" ht="26.25" customHeight="1" thickBot="1" x14ac:dyDescent="0.25">
      <c r="A62" s="70" t="s">
        <v>54</v>
      </c>
      <c r="B62" s="78" t="s">
        <v>155</v>
      </c>
      <c r="C62" s="71" t="s">
        <v>156</v>
      </c>
      <c r="D62" s="72"/>
      <c r="E62" s="143" t="s">
        <v>430</v>
      </c>
      <c r="F62" s="143" t="s">
        <v>430</v>
      </c>
      <c r="G62" s="143" t="s">
        <v>430</v>
      </c>
      <c r="H62" s="143" t="s">
        <v>430</v>
      </c>
      <c r="I62" s="143">
        <v>2.4137002905882352E-8</v>
      </c>
      <c r="J62" s="143" t="s">
        <v>457</v>
      </c>
      <c r="K62" s="143" t="s">
        <v>457</v>
      </c>
      <c r="L62" s="143" t="s">
        <v>457</v>
      </c>
      <c r="M62" s="143" t="s">
        <v>430</v>
      </c>
      <c r="N62" s="143" t="s">
        <v>430</v>
      </c>
      <c r="O62" s="143" t="s">
        <v>430</v>
      </c>
      <c r="P62" s="143" t="s">
        <v>430</v>
      </c>
      <c r="Q62" s="143" t="s">
        <v>430</v>
      </c>
      <c r="R62" s="143" t="s">
        <v>430</v>
      </c>
      <c r="S62" s="143" t="s">
        <v>430</v>
      </c>
      <c r="T62" s="143" t="s">
        <v>430</v>
      </c>
      <c r="U62" s="143" t="s">
        <v>430</v>
      </c>
      <c r="V62" s="143" t="s">
        <v>430</v>
      </c>
      <c r="W62" s="143" t="s">
        <v>430</v>
      </c>
      <c r="X62" s="143" t="s">
        <v>430</v>
      </c>
      <c r="Y62" s="143" t="s">
        <v>430</v>
      </c>
      <c r="Z62" s="143" t="s">
        <v>430</v>
      </c>
      <c r="AA62" s="143" t="s">
        <v>430</v>
      </c>
      <c r="AB62" s="143" t="s">
        <v>430</v>
      </c>
      <c r="AC62" s="143" t="s">
        <v>430</v>
      </c>
      <c r="AD62" s="143" t="s">
        <v>430</v>
      </c>
      <c r="AE62" s="149"/>
      <c r="AF62" s="145" t="s">
        <v>430</v>
      </c>
      <c r="AG62" s="145" t="s">
        <v>430</v>
      </c>
      <c r="AH62" s="145" t="s">
        <v>430</v>
      </c>
      <c r="AI62" s="145" t="s">
        <v>430</v>
      </c>
      <c r="AJ62" s="145" t="s">
        <v>430</v>
      </c>
      <c r="AK62" s="145">
        <v>40.228338176470587</v>
      </c>
      <c r="AL62" s="146" t="s">
        <v>437</v>
      </c>
    </row>
    <row r="63" spans="1:38" s="2" customFormat="1" ht="26.25" customHeight="1" thickBot="1" x14ac:dyDescent="0.25">
      <c r="A63" s="70" t="s">
        <v>54</v>
      </c>
      <c r="B63" s="78" t="s">
        <v>157</v>
      </c>
      <c r="C63" s="76" t="s">
        <v>158</v>
      </c>
      <c r="D63" s="79"/>
      <c r="E63" s="143" t="s">
        <v>430</v>
      </c>
      <c r="F63" s="143" t="s">
        <v>430</v>
      </c>
      <c r="G63" s="143" t="s">
        <v>430</v>
      </c>
      <c r="H63" s="143" t="s">
        <v>430</v>
      </c>
      <c r="I63" s="143" t="s">
        <v>445</v>
      </c>
      <c r="J63" s="143" t="s">
        <v>445</v>
      </c>
      <c r="K63" s="143" t="s">
        <v>445</v>
      </c>
      <c r="L63" s="143" t="s">
        <v>445</v>
      </c>
      <c r="M63" s="143" t="s">
        <v>430</v>
      </c>
      <c r="N63" s="143" t="s">
        <v>430</v>
      </c>
      <c r="O63" s="143" t="s">
        <v>430</v>
      </c>
      <c r="P63" s="143" t="s">
        <v>430</v>
      </c>
      <c r="Q63" s="143" t="s">
        <v>430</v>
      </c>
      <c r="R63" s="143" t="s">
        <v>430</v>
      </c>
      <c r="S63" s="143" t="s">
        <v>430</v>
      </c>
      <c r="T63" s="143" t="s">
        <v>430</v>
      </c>
      <c r="U63" s="143" t="s">
        <v>430</v>
      </c>
      <c r="V63" s="143" t="s">
        <v>430</v>
      </c>
      <c r="W63" s="143">
        <v>0.12983924387539095</v>
      </c>
      <c r="X63" s="143">
        <v>1.3262399999999999E-2</v>
      </c>
      <c r="Y63" s="143" t="s">
        <v>430</v>
      </c>
      <c r="Z63" s="143">
        <v>2.2055999999999998E-3</v>
      </c>
      <c r="AA63" s="143" t="s">
        <v>430</v>
      </c>
      <c r="AB63" s="143">
        <v>1.5467999999999999E-2</v>
      </c>
      <c r="AC63" s="143" t="s">
        <v>430</v>
      </c>
      <c r="AD63" s="143" t="s">
        <v>430</v>
      </c>
      <c r="AE63" s="149"/>
      <c r="AF63" s="145" t="s">
        <v>430</v>
      </c>
      <c r="AG63" s="145" t="s">
        <v>430</v>
      </c>
      <c r="AH63" s="145" t="s">
        <v>430</v>
      </c>
      <c r="AI63" s="145" t="s">
        <v>430</v>
      </c>
      <c r="AJ63" s="145" t="s">
        <v>430</v>
      </c>
      <c r="AK63" s="145" t="s">
        <v>445</v>
      </c>
      <c r="AL63" s="146" t="s">
        <v>432</v>
      </c>
    </row>
    <row r="64" spans="1:38" s="2" customFormat="1" ht="26.25" customHeight="1" thickBot="1" x14ac:dyDescent="0.25">
      <c r="A64" s="70" t="s">
        <v>54</v>
      </c>
      <c r="B64" s="78" t="s">
        <v>159</v>
      </c>
      <c r="C64" s="71" t="s">
        <v>160</v>
      </c>
      <c r="D64" s="72"/>
      <c r="E64" s="143" t="s">
        <v>445</v>
      </c>
      <c r="F64" s="143" t="s">
        <v>445</v>
      </c>
      <c r="G64" s="143" t="s">
        <v>445</v>
      </c>
      <c r="H64" s="143" t="s">
        <v>445</v>
      </c>
      <c r="I64" s="143" t="s">
        <v>445</v>
      </c>
      <c r="J64" s="143" t="s">
        <v>445</v>
      </c>
      <c r="K64" s="143" t="s">
        <v>445</v>
      </c>
      <c r="L64" s="143" t="s">
        <v>445</v>
      </c>
      <c r="M64" s="143" t="s">
        <v>445</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149"/>
      <c r="AF64" s="145" t="s">
        <v>430</v>
      </c>
      <c r="AG64" s="145" t="s">
        <v>430</v>
      </c>
      <c r="AH64" s="145" t="s">
        <v>430</v>
      </c>
      <c r="AI64" s="145" t="s">
        <v>430</v>
      </c>
      <c r="AJ64" s="145" t="s">
        <v>430</v>
      </c>
      <c r="AK64" s="145" t="s">
        <v>430</v>
      </c>
      <c r="AL64" s="146" t="s">
        <v>161</v>
      </c>
    </row>
    <row r="65" spans="1:38" s="2" customFormat="1" ht="26.25" customHeight="1" thickBot="1" x14ac:dyDescent="0.25">
      <c r="A65" s="70" t="s">
        <v>54</v>
      </c>
      <c r="B65" s="74" t="s">
        <v>162</v>
      </c>
      <c r="C65" s="71" t="s">
        <v>163</v>
      </c>
      <c r="D65" s="72"/>
      <c r="E65" s="143">
        <v>0.28000000000000003</v>
      </c>
      <c r="F65" s="143" t="s">
        <v>430</v>
      </c>
      <c r="G65" s="143" t="s">
        <v>430</v>
      </c>
      <c r="H65" s="143" t="s">
        <v>457</v>
      </c>
      <c r="I65" s="143" t="s">
        <v>457</v>
      </c>
      <c r="J65" s="143" t="s">
        <v>457</v>
      </c>
      <c r="K65" s="143" t="s">
        <v>457</v>
      </c>
      <c r="L65" s="143" t="s">
        <v>457</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149"/>
      <c r="AF65" s="145" t="s">
        <v>430</v>
      </c>
      <c r="AG65" s="145" t="s">
        <v>430</v>
      </c>
      <c r="AH65" s="145" t="s">
        <v>430</v>
      </c>
      <c r="AI65" s="145" t="s">
        <v>430</v>
      </c>
      <c r="AJ65" s="145" t="s">
        <v>430</v>
      </c>
      <c r="AK65" s="145">
        <v>260</v>
      </c>
      <c r="AL65" s="146" t="s">
        <v>164</v>
      </c>
    </row>
    <row r="66" spans="1:38" s="2" customFormat="1" ht="26.25" customHeight="1" thickBot="1" x14ac:dyDescent="0.25">
      <c r="A66" s="70" t="s">
        <v>54</v>
      </c>
      <c r="B66" s="74" t="s">
        <v>165</v>
      </c>
      <c r="C66" s="71" t="s">
        <v>166</v>
      </c>
      <c r="D66" s="72"/>
      <c r="E66" s="143" t="s">
        <v>445</v>
      </c>
      <c r="F66" s="143" t="s">
        <v>430</v>
      </c>
      <c r="G66" s="143" t="s">
        <v>430</v>
      </c>
      <c r="H66" s="143" t="s">
        <v>430</v>
      </c>
      <c r="I66" s="143" t="s">
        <v>445</v>
      </c>
      <c r="J66" s="143" t="s">
        <v>445</v>
      </c>
      <c r="K66" s="143" t="s">
        <v>445</v>
      </c>
      <c r="L66" s="143" t="s">
        <v>445</v>
      </c>
      <c r="M66" s="143" t="s">
        <v>445</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149"/>
      <c r="AF66" s="145" t="s">
        <v>430</v>
      </c>
      <c r="AG66" s="145" t="s">
        <v>430</v>
      </c>
      <c r="AH66" s="145" t="s">
        <v>430</v>
      </c>
      <c r="AI66" s="145" t="s">
        <v>430</v>
      </c>
      <c r="AJ66" s="145" t="s">
        <v>430</v>
      </c>
      <c r="AK66" s="145" t="s">
        <v>445</v>
      </c>
      <c r="AL66" s="146" t="s">
        <v>167</v>
      </c>
    </row>
    <row r="67" spans="1:38" s="2" customFormat="1" ht="26.25" customHeight="1" thickBot="1" x14ac:dyDescent="0.25">
      <c r="A67" s="70" t="s">
        <v>54</v>
      </c>
      <c r="B67" s="74" t="s">
        <v>168</v>
      </c>
      <c r="C67" s="71" t="s">
        <v>169</v>
      </c>
      <c r="D67" s="72"/>
      <c r="E67" s="143" t="s">
        <v>445</v>
      </c>
      <c r="F67" s="143" t="s">
        <v>445</v>
      </c>
      <c r="G67" s="143" t="s">
        <v>445</v>
      </c>
      <c r="H67" s="143" t="s">
        <v>430</v>
      </c>
      <c r="I67" s="143" t="s">
        <v>445</v>
      </c>
      <c r="J67" s="143" t="s">
        <v>445</v>
      </c>
      <c r="K67" s="143" t="s">
        <v>445</v>
      </c>
      <c r="L67" s="143" t="s">
        <v>445</v>
      </c>
      <c r="M67" s="143" t="s">
        <v>445</v>
      </c>
      <c r="N67" s="143" t="s">
        <v>445</v>
      </c>
      <c r="O67" s="143" t="s">
        <v>445</v>
      </c>
      <c r="P67" s="143" t="s">
        <v>445</v>
      </c>
      <c r="Q67" s="143" t="s">
        <v>445</v>
      </c>
      <c r="R67" s="143" t="s">
        <v>445</v>
      </c>
      <c r="S67" s="143" t="s">
        <v>445</v>
      </c>
      <c r="T67" s="143" t="s">
        <v>445</v>
      </c>
      <c r="U67" s="143" t="s">
        <v>445</v>
      </c>
      <c r="V67" s="143" t="s">
        <v>445</v>
      </c>
      <c r="W67" s="143" t="s">
        <v>457</v>
      </c>
      <c r="X67" s="143" t="s">
        <v>457</v>
      </c>
      <c r="Y67" s="143" t="s">
        <v>457</v>
      </c>
      <c r="Z67" s="143" t="s">
        <v>457</v>
      </c>
      <c r="AA67" s="143" t="s">
        <v>457</v>
      </c>
      <c r="AB67" s="143" t="s">
        <v>457</v>
      </c>
      <c r="AC67" s="143" t="s">
        <v>457</v>
      </c>
      <c r="AD67" s="143" t="s">
        <v>430</v>
      </c>
      <c r="AE67" s="149"/>
      <c r="AF67" s="145" t="s">
        <v>430</v>
      </c>
      <c r="AG67" s="145" t="s">
        <v>430</v>
      </c>
      <c r="AH67" s="145" t="s">
        <v>430</v>
      </c>
      <c r="AI67" s="145" t="s">
        <v>430</v>
      </c>
      <c r="AJ67" s="145" t="s">
        <v>430</v>
      </c>
      <c r="AK67" s="145" t="s">
        <v>445</v>
      </c>
      <c r="AL67" s="146" t="s">
        <v>170</v>
      </c>
    </row>
    <row r="68" spans="1:38" s="2" customFormat="1" ht="26.25" customHeight="1" thickBot="1" x14ac:dyDescent="0.25">
      <c r="A68" s="70" t="s">
        <v>54</v>
      </c>
      <c r="B68" s="74" t="s">
        <v>171</v>
      </c>
      <c r="C68" s="71" t="s">
        <v>172</v>
      </c>
      <c r="D68" s="72"/>
      <c r="E68" s="143" t="s">
        <v>445</v>
      </c>
      <c r="F68" s="143" t="s">
        <v>445</v>
      </c>
      <c r="G68" s="143" t="s">
        <v>445</v>
      </c>
      <c r="H68" s="143" t="s">
        <v>430</v>
      </c>
      <c r="I68" s="143" t="s">
        <v>445</v>
      </c>
      <c r="J68" s="143" t="s">
        <v>445</v>
      </c>
      <c r="K68" s="143" t="s">
        <v>445</v>
      </c>
      <c r="L68" s="143" t="s">
        <v>445</v>
      </c>
      <c r="M68" s="143" t="s">
        <v>445</v>
      </c>
      <c r="N68" s="143" t="s">
        <v>445</v>
      </c>
      <c r="O68" s="143" t="s">
        <v>445</v>
      </c>
      <c r="P68" s="143" t="s">
        <v>445</v>
      </c>
      <c r="Q68" s="143" t="s">
        <v>445</v>
      </c>
      <c r="R68" s="143" t="s">
        <v>445</v>
      </c>
      <c r="S68" s="143" t="s">
        <v>445</v>
      </c>
      <c r="T68" s="143" t="s">
        <v>445</v>
      </c>
      <c r="U68" s="143" t="s">
        <v>445</v>
      </c>
      <c r="V68" s="143" t="s">
        <v>445</v>
      </c>
      <c r="W68" s="143" t="s">
        <v>430</v>
      </c>
      <c r="X68" s="143" t="s">
        <v>430</v>
      </c>
      <c r="Y68" s="143" t="s">
        <v>430</v>
      </c>
      <c r="Z68" s="143" t="s">
        <v>430</v>
      </c>
      <c r="AA68" s="143" t="s">
        <v>430</v>
      </c>
      <c r="AB68" s="143" t="s">
        <v>430</v>
      </c>
      <c r="AC68" s="143" t="s">
        <v>430</v>
      </c>
      <c r="AD68" s="143" t="s">
        <v>430</v>
      </c>
      <c r="AE68" s="149"/>
      <c r="AF68" s="145" t="s">
        <v>430</v>
      </c>
      <c r="AG68" s="145" t="s">
        <v>430</v>
      </c>
      <c r="AH68" s="145" t="s">
        <v>430</v>
      </c>
      <c r="AI68" s="145" t="s">
        <v>430</v>
      </c>
      <c r="AJ68" s="145" t="s">
        <v>430</v>
      </c>
      <c r="AK68" s="145" t="s">
        <v>445</v>
      </c>
      <c r="AL68" s="146" t="s">
        <v>173</v>
      </c>
    </row>
    <row r="69" spans="1:38" s="2" customFormat="1" ht="26.25" customHeight="1" thickBot="1" x14ac:dyDescent="0.25">
      <c r="A69" s="70" t="s">
        <v>54</v>
      </c>
      <c r="B69" s="70" t="s">
        <v>174</v>
      </c>
      <c r="C69" s="71" t="s">
        <v>175</v>
      </c>
      <c r="D69" s="77"/>
      <c r="E69" s="143" t="s">
        <v>445</v>
      </c>
      <c r="F69" s="143" t="s">
        <v>445</v>
      </c>
      <c r="G69" s="143" t="s">
        <v>445</v>
      </c>
      <c r="H69" s="143" t="s">
        <v>430</v>
      </c>
      <c r="I69" s="143" t="s">
        <v>445</v>
      </c>
      <c r="J69" s="143" t="s">
        <v>445</v>
      </c>
      <c r="K69" s="143" t="s">
        <v>445</v>
      </c>
      <c r="L69" s="143" t="s">
        <v>445</v>
      </c>
      <c r="M69" s="143" t="s">
        <v>445</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149"/>
      <c r="AF69" s="145" t="s">
        <v>430</v>
      </c>
      <c r="AG69" s="145" t="s">
        <v>430</v>
      </c>
      <c r="AH69" s="145" t="s">
        <v>430</v>
      </c>
      <c r="AI69" s="145" t="s">
        <v>430</v>
      </c>
      <c r="AJ69" s="145" t="s">
        <v>430</v>
      </c>
      <c r="AK69" s="145">
        <v>0.24299999999999999</v>
      </c>
      <c r="AL69" s="146" t="s">
        <v>176</v>
      </c>
    </row>
    <row r="70" spans="1:38" s="2" customFormat="1" ht="26.25" customHeight="1" thickBot="1" x14ac:dyDescent="0.25">
      <c r="A70" s="70" t="s">
        <v>54</v>
      </c>
      <c r="B70" s="70" t="s">
        <v>177</v>
      </c>
      <c r="C70" s="71" t="s">
        <v>386</v>
      </c>
      <c r="D70" s="77"/>
      <c r="E70" s="143" t="s">
        <v>445</v>
      </c>
      <c r="F70" s="143" t="s">
        <v>445</v>
      </c>
      <c r="G70" s="143" t="s">
        <v>445</v>
      </c>
      <c r="H70" s="143" t="s">
        <v>445</v>
      </c>
      <c r="I70" s="143" t="s">
        <v>445</v>
      </c>
      <c r="J70" s="143" t="s">
        <v>445</v>
      </c>
      <c r="K70" s="143" t="s">
        <v>445</v>
      </c>
      <c r="L70" s="143" t="s">
        <v>445</v>
      </c>
      <c r="M70" s="143" t="s">
        <v>445</v>
      </c>
      <c r="N70" s="143" t="s">
        <v>445</v>
      </c>
      <c r="O70" s="143" t="s">
        <v>445</v>
      </c>
      <c r="P70" s="143" t="s">
        <v>445</v>
      </c>
      <c r="Q70" s="143" t="s">
        <v>445</v>
      </c>
      <c r="R70" s="143" t="s">
        <v>445</v>
      </c>
      <c r="S70" s="143" t="s">
        <v>445</v>
      </c>
      <c r="T70" s="143" t="s">
        <v>445</v>
      </c>
      <c r="U70" s="143" t="s">
        <v>445</v>
      </c>
      <c r="V70" s="143" t="s">
        <v>445</v>
      </c>
      <c r="W70" s="143" t="s">
        <v>457</v>
      </c>
      <c r="X70" s="143" t="s">
        <v>457</v>
      </c>
      <c r="Y70" s="143" t="s">
        <v>457</v>
      </c>
      <c r="Z70" s="143" t="s">
        <v>457</v>
      </c>
      <c r="AA70" s="143" t="s">
        <v>457</v>
      </c>
      <c r="AB70" s="143" t="s">
        <v>457</v>
      </c>
      <c r="AC70" s="143" t="s">
        <v>457</v>
      </c>
      <c r="AD70" s="143" t="s">
        <v>457</v>
      </c>
      <c r="AE70" s="149"/>
      <c r="AF70" s="145" t="s">
        <v>430</v>
      </c>
      <c r="AG70" s="145" t="s">
        <v>430</v>
      </c>
      <c r="AH70" s="145" t="s">
        <v>430</v>
      </c>
      <c r="AI70" s="145" t="s">
        <v>430</v>
      </c>
      <c r="AJ70" s="145" t="s">
        <v>430</v>
      </c>
      <c r="AK70" s="145" t="s">
        <v>445</v>
      </c>
      <c r="AL70" s="146" t="s">
        <v>432</v>
      </c>
    </row>
    <row r="71" spans="1:38" s="2" customFormat="1" ht="26.25" customHeight="1" thickBot="1" x14ac:dyDescent="0.25">
      <c r="A71" s="70" t="s">
        <v>54</v>
      </c>
      <c r="B71" s="70" t="s">
        <v>178</v>
      </c>
      <c r="C71" s="71" t="s">
        <v>179</v>
      </c>
      <c r="D71" s="77"/>
      <c r="E71" s="143" t="s">
        <v>457</v>
      </c>
      <c r="F71" s="143" t="s">
        <v>457</v>
      </c>
      <c r="G71" s="143" t="s">
        <v>457</v>
      </c>
      <c r="H71" s="143" t="s">
        <v>457</v>
      </c>
      <c r="I71" s="143" t="s">
        <v>445</v>
      </c>
      <c r="J71" s="143" t="s">
        <v>445</v>
      </c>
      <c r="K71" s="143" t="s">
        <v>445</v>
      </c>
      <c r="L71" s="143" t="s">
        <v>457</v>
      </c>
      <c r="M71" s="143" t="s">
        <v>457</v>
      </c>
      <c r="N71" s="143" t="s">
        <v>445</v>
      </c>
      <c r="O71" s="143" t="s">
        <v>445</v>
      </c>
      <c r="P71" s="143" t="s">
        <v>445</v>
      </c>
      <c r="Q71" s="143" t="s">
        <v>445</v>
      </c>
      <c r="R71" s="143" t="s">
        <v>445</v>
      </c>
      <c r="S71" s="143" t="s">
        <v>445</v>
      </c>
      <c r="T71" s="143" t="s">
        <v>445</v>
      </c>
      <c r="U71" s="143" t="s">
        <v>445</v>
      </c>
      <c r="V71" s="143" t="s">
        <v>445</v>
      </c>
      <c r="W71" s="143" t="s">
        <v>457</v>
      </c>
      <c r="X71" s="143" t="s">
        <v>457</v>
      </c>
      <c r="Y71" s="143" t="s">
        <v>457</v>
      </c>
      <c r="Z71" s="143" t="s">
        <v>457</v>
      </c>
      <c r="AA71" s="143" t="s">
        <v>457</v>
      </c>
      <c r="AB71" s="143" t="s">
        <v>457</v>
      </c>
      <c r="AC71" s="143" t="s">
        <v>457</v>
      </c>
      <c r="AD71" s="143" t="s">
        <v>457</v>
      </c>
      <c r="AE71" s="149"/>
      <c r="AF71" s="145" t="s">
        <v>430</v>
      </c>
      <c r="AG71" s="145" t="s">
        <v>430</v>
      </c>
      <c r="AH71" s="145" t="s">
        <v>430</v>
      </c>
      <c r="AI71" s="145" t="s">
        <v>430</v>
      </c>
      <c r="AJ71" s="145" t="s">
        <v>430</v>
      </c>
      <c r="AK71" s="145" t="s">
        <v>445</v>
      </c>
      <c r="AL71" s="146" t="s">
        <v>432</v>
      </c>
    </row>
    <row r="72" spans="1:38" s="2" customFormat="1" ht="26.25" customHeight="1" thickBot="1" x14ac:dyDescent="0.25">
      <c r="A72" s="70" t="s">
        <v>54</v>
      </c>
      <c r="B72" s="70" t="s">
        <v>180</v>
      </c>
      <c r="C72" s="71" t="s">
        <v>181</v>
      </c>
      <c r="D72" s="72"/>
      <c r="E72" s="143" t="s">
        <v>445</v>
      </c>
      <c r="F72" s="143" t="s">
        <v>445</v>
      </c>
      <c r="G72" s="143" t="s">
        <v>445</v>
      </c>
      <c r="H72" s="143" t="s">
        <v>445</v>
      </c>
      <c r="I72" s="143" t="s">
        <v>445</v>
      </c>
      <c r="J72" s="143" t="s">
        <v>445</v>
      </c>
      <c r="K72" s="143" t="s">
        <v>445</v>
      </c>
      <c r="L72" s="143" t="s">
        <v>445</v>
      </c>
      <c r="M72" s="143" t="s">
        <v>445</v>
      </c>
      <c r="N72" s="143">
        <v>1.8123111111111112</v>
      </c>
      <c r="O72" s="143">
        <v>0.2232625</v>
      </c>
      <c r="P72" s="143">
        <v>3.3700000000000001E-2</v>
      </c>
      <c r="Q72" s="143">
        <v>0.1348</v>
      </c>
      <c r="R72" s="143">
        <v>1.4762472222222223</v>
      </c>
      <c r="S72" s="143">
        <v>2.3590000000000003E-2</v>
      </c>
      <c r="T72" s="143">
        <v>2.7849305555555559</v>
      </c>
      <c r="U72" s="143">
        <v>6.7400000000000003E-3</v>
      </c>
      <c r="V72" s="143">
        <v>28.682444444444442</v>
      </c>
      <c r="W72" s="143">
        <v>1.0232199469234009</v>
      </c>
      <c r="X72" s="143" t="s">
        <v>457</v>
      </c>
      <c r="Y72" s="143" t="s">
        <v>457</v>
      </c>
      <c r="Z72" s="143" t="s">
        <v>457</v>
      </c>
      <c r="AA72" s="143" t="s">
        <v>457</v>
      </c>
      <c r="AB72" s="143" t="s">
        <v>457</v>
      </c>
      <c r="AC72" s="143" t="s">
        <v>429</v>
      </c>
      <c r="AD72" s="143" t="s">
        <v>429</v>
      </c>
      <c r="AE72" s="149"/>
      <c r="AF72" s="145" t="s">
        <v>430</v>
      </c>
      <c r="AG72" s="145" t="s">
        <v>430</v>
      </c>
      <c r="AH72" s="145" t="s">
        <v>430</v>
      </c>
      <c r="AI72" s="145" t="s">
        <v>430</v>
      </c>
      <c r="AJ72" s="145" t="s">
        <v>430</v>
      </c>
      <c r="AK72" s="145" t="s">
        <v>457</v>
      </c>
      <c r="AL72" s="146" t="s">
        <v>182</v>
      </c>
    </row>
    <row r="73" spans="1:38" s="2" customFormat="1" ht="26.25" customHeight="1" thickBot="1" x14ac:dyDescent="0.25">
      <c r="A73" s="70" t="s">
        <v>54</v>
      </c>
      <c r="B73" s="70" t="s">
        <v>183</v>
      </c>
      <c r="C73" s="71" t="s">
        <v>184</v>
      </c>
      <c r="D73" s="72"/>
      <c r="E73" s="143" t="s">
        <v>445</v>
      </c>
      <c r="F73" s="143" t="s">
        <v>445</v>
      </c>
      <c r="G73" s="143" t="s">
        <v>445</v>
      </c>
      <c r="H73" s="143" t="s">
        <v>445</v>
      </c>
      <c r="I73" s="143">
        <v>4.23442095E-2</v>
      </c>
      <c r="J73" s="143">
        <v>5.9987630124999997E-2</v>
      </c>
      <c r="K73" s="143">
        <v>7.0573682499999998E-2</v>
      </c>
      <c r="L73" s="143" t="s">
        <v>457</v>
      </c>
      <c r="M73" s="143" t="s">
        <v>445</v>
      </c>
      <c r="N73" s="143">
        <v>1.7121436803069052</v>
      </c>
      <c r="O73" s="143">
        <v>3.2541018421426544E-2</v>
      </c>
      <c r="P73" s="143" t="s">
        <v>445</v>
      </c>
      <c r="Q73" s="143">
        <v>6.8796747549019599E-2</v>
      </c>
      <c r="R73" s="143">
        <v>0.25225474101307188</v>
      </c>
      <c r="S73" s="143" t="s">
        <v>445</v>
      </c>
      <c r="T73" s="143">
        <v>0.11466124591503268</v>
      </c>
      <c r="U73" s="143" t="s">
        <v>445</v>
      </c>
      <c r="V73" s="143">
        <v>1.4069107047643621</v>
      </c>
      <c r="W73" s="143" t="s">
        <v>429</v>
      </c>
      <c r="X73" s="143" t="s">
        <v>429</v>
      </c>
      <c r="Y73" s="143" t="s">
        <v>429</v>
      </c>
      <c r="Z73" s="143" t="s">
        <v>429</v>
      </c>
      <c r="AA73" s="143" t="s">
        <v>429</v>
      </c>
      <c r="AB73" s="143" t="s">
        <v>429</v>
      </c>
      <c r="AC73" s="143" t="s">
        <v>445</v>
      </c>
      <c r="AD73" s="143" t="s">
        <v>430</v>
      </c>
      <c r="AE73" s="149"/>
      <c r="AF73" s="145" t="s">
        <v>430</v>
      </c>
      <c r="AG73" s="145" t="s">
        <v>430</v>
      </c>
      <c r="AH73" s="145" t="s">
        <v>430</v>
      </c>
      <c r="AI73" s="145" t="s">
        <v>430</v>
      </c>
      <c r="AJ73" s="145" t="s">
        <v>430</v>
      </c>
      <c r="AK73" s="145" t="s">
        <v>457</v>
      </c>
      <c r="AL73" s="146" t="s">
        <v>185</v>
      </c>
    </row>
    <row r="74" spans="1:38" s="2" customFormat="1" ht="26.25" customHeight="1" thickBot="1" x14ac:dyDescent="0.25">
      <c r="A74" s="70" t="s">
        <v>54</v>
      </c>
      <c r="B74" s="70" t="s">
        <v>186</v>
      </c>
      <c r="C74" s="71" t="s">
        <v>187</v>
      </c>
      <c r="D74" s="72"/>
      <c r="E74" s="143" t="s">
        <v>445</v>
      </c>
      <c r="F74" s="143" t="s">
        <v>445</v>
      </c>
      <c r="G74" s="143" t="s">
        <v>445</v>
      </c>
      <c r="H74" s="143" t="s">
        <v>445</v>
      </c>
      <c r="I74" s="143" t="s">
        <v>445</v>
      </c>
      <c r="J74" s="143" t="s">
        <v>445</v>
      </c>
      <c r="K74" s="143" t="s">
        <v>445</v>
      </c>
      <c r="L74" s="143" t="s">
        <v>445</v>
      </c>
      <c r="M74" s="143" t="s">
        <v>445</v>
      </c>
      <c r="N74" s="143" t="s">
        <v>445</v>
      </c>
      <c r="O74" s="143" t="s">
        <v>445</v>
      </c>
      <c r="P74" s="143" t="s">
        <v>445</v>
      </c>
      <c r="Q74" s="143" t="s">
        <v>445</v>
      </c>
      <c r="R74" s="143" t="s">
        <v>445</v>
      </c>
      <c r="S74" s="143" t="s">
        <v>445</v>
      </c>
      <c r="T74" s="143" t="s">
        <v>445</v>
      </c>
      <c r="U74" s="143" t="s">
        <v>445</v>
      </c>
      <c r="V74" s="143">
        <v>2.9177883631222857E-2</v>
      </c>
      <c r="W74" s="143" t="s">
        <v>445</v>
      </c>
      <c r="X74" s="143" t="s">
        <v>445</v>
      </c>
      <c r="Y74" s="143" t="s">
        <v>445</v>
      </c>
      <c r="Z74" s="143" t="s">
        <v>445</v>
      </c>
      <c r="AA74" s="143" t="s">
        <v>445</v>
      </c>
      <c r="AB74" s="143" t="s">
        <v>445</v>
      </c>
      <c r="AC74" s="143" t="s">
        <v>445</v>
      </c>
      <c r="AD74" s="143" t="s">
        <v>430</v>
      </c>
      <c r="AE74" s="149"/>
      <c r="AF74" s="145" t="s">
        <v>430</v>
      </c>
      <c r="AG74" s="145" t="s">
        <v>430</v>
      </c>
      <c r="AH74" s="145" t="s">
        <v>430</v>
      </c>
      <c r="AI74" s="145" t="s">
        <v>430</v>
      </c>
      <c r="AJ74" s="145" t="s">
        <v>430</v>
      </c>
      <c r="AK74" s="145" t="s">
        <v>445</v>
      </c>
      <c r="AL74" s="146" t="s">
        <v>188</v>
      </c>
    </row>
    <row r="75" spans="1:38" s="2" customFormat="1" ht="26.25" customHeight="1" thickBot="1" x14ac:dyDescent="0.25">
      <c r="A75" s="70" t="s">
        <v>54</v>
      </c>
      <c r="B75" s="70" t="s">
        <v>189</v>
      </c>
      <c r="C75" s="71" t="s">
        <v>190</v>
      </c>
      <c r="D75" s="77"/>
      <c r="E75" s="143" t="s">
        <v>445</v>
      </c>
      <c r="F75" s="143" t="s">
        <v>445</v>
      </c>
      <c r="G75" s="143" t="s">
        <v>445</v>
      </c>
      <c r="H75" s="143" t="s">
        <v>445</v>
      </c>
      <c r="I75" s="143" t="s">
        <v>445</v>
      </c>
      <c r="J75" s="143" t="s">
        <v>445</v>
      </c>
      <c r="K75" s="143" t="s">
        <v>445</v>
      </c>
      <c r="L75" s="143" t="s">
        <v>445</v>
      </c>
      <c r="M75" s="143" t="s">
        <v>445</v>
      </c>
      <c r="N75" s="143" t="s">
        <v>445</v>
      </c>
      <c r="O75" s="143" t="s">
        <v>445</v>
      </c>
      <c r="P75" s="143" t="s">
        <v>445</v>
      </c>
      <c r="Q75" s="143" t="s">
        <v>445</v>
      </c>
      <c r="R75" s="143" t="s">
        <v>445</v>
      </c>
      <c r="S75" s="143" t="s">
        <v>445</v>
      </c>
      <c r="T75" s="143" t="s">
        <v>445</v>
      </c>
      <c r="U75" s="143" t="s">
        <v>445</v>
      </c>
      <c r="V75" s="143" t="s">
        <v>445</v>
      </c>
      <c r="W75" s="143" t="s">
        <v>445</v>
      </c>
      <c r="X75" s="143" t="s">
        <v>445</v>
      </c>
      <c r="Y75" s="143" t="s">
        <v>445</v>
      </c>
      <c r="Z75" s="143" t="s">
        <v>445</v>
      </c>
      <c r="AA75" s="143" t="s">
        <v>445</v>
      </c>
      <c r="AB75" s="143" t="s">
        <v>445</v>
      </c>
      <c r="AC75" s="143" t="s">
        <v>445</v>
      </c>
      <c r="AD75" s="143" t="s">
        <v>445</v>
      </c>
      <c r="AE75" s="149"/>
      <c r="AF75" s="145" t="s">
        <v>430</v>
      </c>
      <c r="AG75" s="145" t="s">
        <v>430</v>
      </c>
      <c r="AH75" s="145" t="s">
        <v>430</v>
      </c>
      <c r="AI75" s="145" t="s">
        <v>430</v>
      </c>
      <c r="AJ75" s="145" t="s">
        <v>430</v>
      </c>
      <c r="AK75" s="145" t="s">
        <v>445</v>
      </c>
      <c r="AL75" s="146" t="s">
        <v>191</v>
      </c>
    </row>
    <row r="76" spans="1:38" s="2" customFormat="1" ht="26.25" customHeight="1" thickBot="1" x14ac:dyDescent="0.25">
      <c r="A76" s="70" t="s">
        <v>54</v>
      </c>
      <c r="B76" s="70" t="s">
        <v>192</v>
      </c>
      <c r="C76" s="71" t="s">
        <v>193</v>
      </c>
      <c r="D76" s="72"/>
      <c r="E76" s="143" t="s">
        <v>445</v>
      </c>
      <c r="F76" s="143" t="s">
        <v>445</v>
      </c>
      <c r="G76" s="143" t="s">
        <v>445</v>
      </c>
      <c r="H76" s="143" t="s">
        <v>445</v>
      </c>
      <c r="I76" s="143" t="s">
        <v>445</v>
      </c>
      <c r="J76" s="143" t="s">
        <v>445</v>
      </c>
      <c r="K76" s="143" t="s">
        <v>445</v>
      </c>
      <c r="L76" s="143" t="s">
        <v>445</v>
      </c>
      <c r="M76" s="143" t="s">
        <v>445</v>
      </c>
      <c r="N76" s="143">
        <v>7.8453276047261E-3</v>
      </c>
      <c r="O76" s="143" t="s">
        <v>445</v>
      </c>
      <c r="P76" s="143" t="s">
        <v>445</v>
      </c>
      <c r="Q76" s="143" t="s">
        <v>445</v>
      </c>
      <c r="R76" s="143" t="s">
        <v>445</v>
      </c>
      <c r="S76" s="143" t="s">
        <v>445</v>
      </c>
      <c r="T76" s="143" t="s">
        <v>445</v>
      </c>
      <c r="U76" s="143" t="s">
        <v>445</v>
      </c>
      <c r="V76" s="143" t="s">
        <v>445</v>
      </c>
      <c r="W76" s="143" t="s">
        <v>429</v>
      </c>
      <c r="X76" s="143" t="s">
        <v>457</v>
      </c>
      <c r="Y76" s="143" t="s">
        <v>457</v>
      </c>
      <c r="Z76" s="143" t="s">
        <v>457</v>
      </c>
      <c r="AA76" s="143" t="s">
        <v>457</v>
      </c>
      <c r="AB76" s="143" t="s">
        <v>457</v>
      </c>
      <c r="AC76" s="143" t="s">
        <v>445</v>
      </c>
      <c r="AD76" s="143" t="s">
        <v>429</v>
      </c>
      <c r="AE76" s="149"/>
      <c r="AF76" s="145" t="s">
        <v>430</v>
      </c>
      <c r="AG76" s="145" t="s">
        <v>430</v>
      </c>
      <c r="AH76" s="145" t="s">
        <v>430</v>
      </c>
      <c r="AI76" s="145" t="s">
        <v>430</v>
      </c>
      <c r="AJ76" s="145" t="s">
        <v>430</v>
      </c>
      <c r="AK76" s="145" t="s">
        <v>457</v>
      </c>
      <c r="AL76" s="146" t="s">
        <v>194</v>
      </c>
    </row>
    <row r="77" spans="1:38" s="2" customFormat="1" ht="26.25" customHeight="1" thickBot="1" x14ac:dyDescent="0.25">
      <c r="A77" s="70" t="s">
        <v>54</v>
      </c>
      <c r="B77" s="70" t="s">
        <v>195</v>
      </c>
      <c r="C77" s="71" t="s">
        <v>196</v>
      </c>
      <c r="D77" s="72"/>
      <c r="E77" s="143" t="s">
        <v>445</v>
      </c>
      <c r="F77" s="143" t="s">
        <v>445</v>
      </c>
      <c r="G77" s="143" t="s">
        <v>445</v>
      </c>
      <c r="H77" s="143" t="s">
        <v>445</v>
      </c>
      <c r="I77" s="143" t="s">
        <v>445</v>
      </c>
      <c r="J77" s="143" t="s">
        <v>445</v>
      </c>
      <c r="K77" s="143" t="s">
        <v>445</v>
      </c>
      <c r="L77" s="143" t="s">
        <v>445</v>
      </c>
      <c r="M77" s="143" t="s">
        <v>445</v>
      </c>
      <c r="N77" s="143" t="s">
        <v>445</v>
      </c>
      <c r="O77" s="143" t="s">
        <v>445</v>
      </c>
      <c r="P77" s="143" t="s">
        <v>445</v>
      </c>
      <c r="Q77" s="143" t="s">
        <v>445</v>
      </c>
      <c r="R77" s="143" t="s">
        <v>445</v>
      </c>
      <c r="S77" s="143" t="s">
        <v>445</v>
      </c>
      <c r="T77" s="143" t="s">
        <v>445</v>
      </c>
      <c r="U77" s="143" t="s">
        <v>445</v>
      </c>
      <c r="V77" s="143" t="s">
        <v>445</v>
      </c>
      <c r="W77" s="143" t="s">
        <v>445</v>
      </c>
      <c r="X77" s="143" t="s">
        <v>445</v>
      </c>
      <c r="Y77" s="143" t="s">
        <v>445</v>
      </c>
      <c r="Z77" s="143" t="s">
        <v>445</v>
      </c>
      <c r="AA77" s="143" t="s">
        <v>445</v>
      </c>
      <c r="AB77" s="143" t="s">
        <v>445</v>
      </c>
      <c r="AC77" s="143" t="s">
        <v>445</v>
      </c>
      <c r="AD77" s="143" t="s">
        <v>445</v>
      </c>
      <c r="AE77" s="149"/>
      <c r="AF77" s="145" t="s">
        <v>430</v>
      </c>
      <c r="AG77" s="145" t="s">
        <v>430</v>
      </c>
      <c r="AH77" s="145" t="s">
        <v>430</v>
      </c>
      <c r="AI77" s="145" t="s">
        <v>430</v>
      </c>
      <c r="AJ77" s="145" t="s">
        <v>430</v>
      </c>
      <c r="AK77" s="145" t="s">
        <v>445</v>
      </c>
      <c r="AL77" s="146" t="s">
        <v>197</v>
      </c>
    </row>
    <row r="78" spans="1:38" s="2" customFormat="1" ht="26.25" customHeight="1" thickBot="1" x14ac:dyDescent="0.25">
      <c r="A78" s="70" t="s">
        <v>54</v>
      </c>
      <c r="B78" s="70" t="s">
        <v>198</v>
      </c>
      <c r="C78" s="71" t="s">
        <v>199</v>
      </c>
      <c r="D78" s="72"/>
      <c r="E78" s="143" t="s">
        <v>445</v>
      </c>
      <c r="F78" s="143" t="s">
        <v>445</v>
      </c>
      <c r="G78" s="143" t="s">
        <v>445</v>
      </c>
      <c r="H78" s="143" t="s">
        <v>445</v>
      </c>
      <c r="I78" s="143" t="s">
        <v>445</v>
      </c>
      <c r="J78" s="143" t="s">
        <v>445</v>
      </c>
      <c r="K78" s="143" t="s">
        <v>445</v>
      </c>
      <c r="L78" s="143" t="s">
        <v>445</v>
      </c>
      <c r="M78" s="143" t="s">
        <v>445</v>
      </c>
      <c r="N78" s="143" t="s">
        <v>445</v>
      </c>
      <c r="O78" s="143" t="s">
        <v>445</v>
      </c>
      <c r="P78" s="143" t="s">
        <v>445</v>
      </c>
      <c r="Q78" s="143" t="s">
        <v>445</v>
      </c>
      <c r="R78" s="143" t="s">
        <v>445</v>
      </c>
      <c r="S78" s="143">
        <v>3.0000000000000001E-3</v>
      </c>
      <c r="T78" s="143" t="s">
        <v>445</v>
      </c>
      <c r="U78" s="143" t="s">
        <v>445</v>
      </c>
      <c r="V78" s="143" t="s">
        <v>445</v>
      </c>
      <c r="W78" s="143" t="s">
        <v>445</v>
      </c>
      <c r="X78" s="143" t="s">
        <v>445</v>
      </c>
      <c r="Y78" s="143" t="s">
        <v>445</v>
      </c>
      <c r="Z78" s="143" t="s">
        <v>445</v>
      </c>
      <c r="AA78" s="143" t="s">
        <v>445</v>
      </c>
      <c r="AB78" s="143" t="s">
        <v>445</v>
      </c>
      <c r="AC78" s="143" t="s">
        <v>445</v>
      </c>
      <c r="AD78" s="143" t="s">
        <v>445</v>
      </c>
      <c r="AE78" s="149"/>
      <c r="AF78" s="145" t="s">
        <v>430</v>
      </c>
      <c r="AG78" s="145" t="s">
        <v>430</v>
      </c>
      <c r="AH78" s="145" t="s">
        <v>430</v>
      </c>
      <c r="AI78" s="145" t="s">
        <v>430</v>
      </c>
      <c r="AJ78" s="145" t="s">
        <v>430</v>
      </c>
      <c r="AK78" s="145" t="s">
        <v>445</v>
      </c>
      <c r="AL78" s="146" t="s">
        <v>200</v>
      </c>
    </row>
    <row r="79" spans="1:38" s="2" customFormat="1" ht="26.25" customHeight="1" thickBot="1" x14ac:dyDescent="0.25">
      <c r="A79" s="70" t="s">
        <v>54</v>
      </c>
      <c r="B79" s="70" t="s">
        <v>201</v>
      </c>
      <c r="C79" s="71" t="s">
        <v>202</v>
      </c>
      <c r="D79" s="72"/>
      <c r="E79" s="143" t="s">
        <v>445</v>
      </c>
      <c r="F79" s="143" t="s">
        <v>445</v>
      </c>
      <c r="G79" s="143" t="s">
        <v>445</v>
      </c>
      <c r="H79" s="143" t="s">
        <v>445</v>
      </c>
      <c r="I79" s="143" t="s">
        <v>445</v>
      </c>
      <c r="J79" s="143" t="s">
        <v>445</v>
      </c>
      <c r="K79" s="143" t="s">
        <v>445</v>
      </c>
      <c r="L79" s="143" t="s">
        <v>445</v>
      </c>
      <c r="M79" s="143" t="s">
        <v>445</v>
      </c>
      <c r="N79" s="143" t="s">
        <v>445</v>
      </c>
      <c r="O79" s="143" t="s">
        <v>445</v>
      </c>
      <c r="P79" s="143" t="s">
        <v>445</v>
      </c>
      <c r="Q79" s="143" t="s">
        <v>445</v>
      </c>
      <c r="R79" s="143" t="s">
        <v>445</v>
      </c>
      <c r="S79" s="143" t="s">
        <v>445</v>
      </c>
      <c r="T79" s="143" t="s">
        <v>445</v>
      </c>
      <c r="U79" s="143" t="s">
        <v>445</v>
      </c>
      <c r="V79" s="143" t="s">
        <v>445</v>
      </c>
      <c r="W79" s="143" t="s">
        <v>445</v>
      </c>
      <c r="X79" s="143" t="s">
        <v>445</v>
      </c>
      <c r="Y79" s="143" t="s">
        <v>445</v>
      </c>
      <c r="Z79" s="143" t="s">
        <v>445</v>
      </c>
      <c r="AA79" s="143" t="s">
        <v>445</v>
      </c>
      <c r="AB79" s="143" t="s">
        <v>445</v>
      </c>
      <c r="AC79" s="143" t="s">
        <v>445</v>
      </c>
      <c r="AD79" s="143" t="s">
        <v>445</v>
      </c>
      <c r="AE79" s="149"/>
      <c r="AF79" s="145" t="s">
        <v>430</v>
      </c>
      <c r="AG79" s="145" t="s">
        <v>430</v>
      </c>
      <c r="AH79" s="145" t="s">
        <v>430</v>
      </c>
      <c r="AI79" s="145" t="s">
        <v>430</v>
      </c>
      <c r="AJ79" s="145" t="s">
        <v>430</v>
      </c>
      <c r="AK79" s="145" t="s">
        <v>445</v>
      </c>
      <c r="AL79" s="146" t="s">
        <v>203</v>
      </c>
    </row>
    <row r="80" spans="1:38" s="2" customFormat="1" ht="26.25" customHeight="1" thickBot="1" x14ac:dyDescent="0.25">
      <c r="A80" s="70" t="s">
        <v>54</v>
      </c>
      <c r="B80" s="74" t="s">
        <v>204</v>
      </c>
      <c r="C80" s="76" t="s">
        <v>205</v>
      </c>
      <c r="D80" s="72"/>
      <c r="E80" s="143" t="s">
        <v>445</v>
      </c>
      <c r="F80" s="143" t="s">
        <v>445</v>
      </c>
      <c r="G80" s="143" t="s">
        <v>445</v>
      </c>
      <c r="H80" s="143" t="s">
        <v>445</v>
      </c>
      <c r="I80" s="143" t="s">
        <v>445</v>
      </c>
      <c r="J80" s="143" t="s">
        <v>445</v>
      </c>
      <c r="K80" s="143" t="s">
        <v>445</v>
      </c>
      <c r="L80" s="143" t="s">
        <v>445</v>
      </c>
      <c r="M80" s="143" t="s">
        <v>445</v>
      </c>
      <c r="N80" s="143">
        <v>1.5467239527389899E-4</v>
      </c>
      <c r="O80" s="143">
        <v>2.0000000000000002E-5</v>
      </c>
      <c r="P80" s="143" t="s">
        <v>445</v>
      </c>
      <c r="Q80" s="143" t="s">
        <v>445</v>
      </c>
      <c r="R80" s="143">
        <v>0.21099999999999999</v>
      </c>
      <c r="S80" s="143">
        <v>1.84E-4</v>
      </c>
      <c r="T80" s="143">
        <v>8.2000000000000003E-2</v>
      </c>
      <c r="U80" s="143" t="s">
        <v>445</v>
      </c>
      <c r="V80" s="143">
        <v>0.23300000000000001</v>
      </c>
      <c r="W80" s="143" t="s">
        <v>429</v>
      </c>
      <c r="X80" s="143" t="s">
        <v>429</v>
      </c>
      <c r="Y80" s="143" t="s">
        <v>429</v>
      </c>
      <c r="Z80" s="143" t="s">
        <v>429</v>
      </c>
      <c r="AA80" s="143" t="s">
        <v>429</v>
      </c>
      <c r="AB80" s="143" t="s">
        <v>429</v>
      </c>
      <c r="AC80" s="143" t="s">
        <v>445</v>
      </c>
      <c r="AD80" s="143" t="s">
        <v>429</v>
      </c>
      <c r="AE80" s="149"/>
      <c r="AF80" s="145" t="s">
        <v>430</v>
      </c>
      <c r="AG80" s="145" t="s">
        <v>430</v>
      </c>
      <c r="AH80" s="145" t="s">
        <v>430</v>
      </c>
      <c r="AI80" s="145" t="s">
        <v>430</v>
      </c>
      <c r="AJ80" s="145" t="s">
        <v>430</v>
      </c>
      <c r="AK80" s="145" t="s">
        <v>445</v>
      </c>
      <c r="AL80" s="146" t="s">
        <v>432</v>
      </c>
    </row>
    <row r="81" spans="1:38" s="2" customFormat="1" ht="26.25" customHeight="1" thickBot="1" x14ac:dyDescent="0.25">
      <c r="A81" s="70" t="s">
        <v>54</v>
      </c>
      <c r="B81" s="74" t="s">
        <v>206</v>
      </c>
      <c r="C81" s="76" t="s">
        <v>207</v>
      </c>
      <c r="D81" s="72"/>
      <c r="E81" s="143" t="s">
        <v>457</v>
      </c>
      <c r="F81" s="143" t="s">
        <v>457</v>
      </c>
      <c r="G81" s="143" t="s">
        <v>457</v>
      </c>
      <c r="H81" s="143" t="s">
        <v>457</v>
      </c>
      <c r="I81" s="143" t="s">
        <v>457</v>
      </c>
      <c r="J81" s="143" t="s">
        <v>457</v>
      </c>
      <c r="K81" s="143" t="s">
        <v>457</v>
      </c>
      <c r="L81" s="143" t="s">
        <v>457</v>
      </c>
      <c r="M81" s="143" t="s">
        <v>457</v>
      </c>
      <c r="N81" s="143" t="s">
        <v>429</v>
      </c>
      <c r="O81" s="143" t="s">
        <v>429</v>
      </c>
      <c r="P81" s="143" t="s">
        <v>429</v>
      </c>
      <c r="Q81" s="143" t="s">
        <v>429</v>
      </c>
      <c r="R81" s="143" t="s">
        <v>429</v>
      </c>
      <c r="S81" s="143" t="s">
        <v>429</v>
      </c>
      <c r="T81" s="143" t="s">
        <v>429</v>
      </c>
      <c r="U81" s="143" t="s">
        <v>429</v>
      </c>
      <c r="V81" s="143" t="s">
        <v>429</v>
      </c>
      <c r="W81" s="143" t="s">
        <v>429</v>
      </c>
      <c r="X81" s="143" t="s">
        <v>429</v>
      </c>
      <c r="Y81" s="143" t="s">
        <v>429</v>
      </c>
      <c r="Z81" s="143" t="s">
        <v>429</v>
      </c>
      <c r="AA81" s="143" t="s">
        <v>429</v>
      </c>
      <c r="AB81" s="143" t="s">
        <v>429</v>
      </c>
      <c r="AC81" s="143" t="s">
        <v>429</v>
      </c>
      <c r="AD81" s="143" t="s">
        <v>429</v>
      </c>
      <c r="AE81" s="149"/>
      <c r="AF81" s="145" t="s">
        <v>430</v>
      </c>
      <c r="AG81" s="145" t="s">
        <v>430</v>
      </c>
      <c r="AH81" s="145" t="s">
        <v>430</v>
      </c>
      <c r="AI81" s="145" t="s">
        <v>430</v>
      </c>
      <c r="AJ81" s="145" t="s">
        <v>430</v>
      </c>
      <c r="AK81" s="145" t="s">
        <v>457</v>
      </c>
      <c r="AL81" s="146" t="s">
        <v>208</v>
      </c>
    </row>
    <row r="82" spans="1:38" s="2" customFormat="1" ht="26.25" customHeight="1" thickBot="1" x14ac:dyDescent="0.25">
      <c r="A82" s="70" t="s">
        <v>209</v>
      </c>
      <c r="B82" s="74" t="s">
        <v>210</v>
      </c>
      <c r="C82" s="80" t="s">
        <v>211</v>
      </c>
      <c r="D82" s="72"/>
      <c r="E82" s="143" t="s">
        <v>430</v>
      </c>
      <c r="F82" s="143">
        <v>8.2849823000000011</v>
      </c>
      <c r="G82" s="143" t="s">
        <v>430</v>
      </c>
      <c r="H82" s="143" t="s">
        <v>430</v>
      </c>
      <c r="I82" s="143" t="s">
        <v>457</v>
      </c>
      <c r="J82" s="143" t="s">
        <v>457</v>
      </c>
      <c r="K82" s="143" t="s">
        <v>457</v>
      </c>
      <c r="L82" s="143" t="s">
        <v>457</v>
      </c>
      <c r="M82" s="143" t="s">
        <v>430</v>
      </c>
      <c r="N82" s="143" t="s">
        <v>430</v>
      </c>
      <c r="O82" s="143" t="s">
        <v>430</v>
      </c>
      <c r="P82" s="143" t="s">
        <v>457</v>
      </c>
      <c r="Q82" s="143" t="s">
        <v>430</v>
      </c>
      <c r="R82" s="143" t="s">
        <v>430</v>
      </c>
      <c r="S82" s="143" t="s">
        <v>430</v>
      </c>
      <c r="T82" s="143" t="s">
        <v>430</v>
      </c>
      <c r="U82" s="143" t="s">
        <v>430</v>
      </c>
      <c r="V82" s="143" t="s">
        <v>430</v>
      </c>
      <c r="W82" s="143" t="s">
        <v>430</v>
      </c>
      <c r="X82" s="143" t="s">
        <v>430</v>
      </c>
      <c r="Y82" s="143" t="s">
        <v>430</v>
      </c>
      <c r="Z82" s="143" t="s">
        <v>430</v>
      </c>
      <c r="AA82" s="143" t="s">
        <v>430</v>
      </c>
      <c r="AB82" s="143" t="s">
        <v>430</v>
      </c>
      <c r="AC82" s="143" t="s">
        <v>430</v>
      </c>
      <c r="AD82" s="143" t="s">
        <v>430</v>
      </c>
      <c r="AE82" s="149"/>
      <c r="AF82" s="145" t="s">
        <v>430</v>
      </c>
      <c r="AG82" s="145" t="s">
        <v>430</v>
      </c>
      <c r="AH82" s="145" t="s">
        <v>430</v>
      </c>
      <c r="AI82" s="145" t="s">
        <v>430</v>
      </c>
      <c r="AJ82" s="145" t="s">
        <v>430</v>
      </c>
      <c r="AK82" s="145" t="s">
        <v>457</v>
      </c>
      <c r="AL82" s="146"/>
    </row>
    <row r="83" spans="1:38" s="2" customFormat="1" ht="26.25" customHeight="1" thickBot="1" x14ac:dyDescent="0.25">
      <c r="A83" s="70" t="s">
        <v>54</v>
      </c>
      <c r="B83" s="81" t="s">
        <v>212</v>
      </c>
      <c r="C83" s="82" t="s">
        <v>213</v>
      </c>
      <c r="D83" s="72"/>
      <c r="E83" s="143" t="s">
        <v>457</v>
      </c>
      <c r="F83" s="143">
        <v>3.8399999999999997E-2</v>
      </c>
      <c r="G83" s="143" t="s">
        <v>457</v>
      </c>
      <c r="H83" s="143" t="s">
        <v>430</v>
      </c>
      <c r="I83" s="143">
        <v>0.24</v>
      </c>
      <c r="J83" s="143">
        <v>4.8</v>
      </c>
      <c r="K83" s="143">
        <v>36</v>
      </c>
      <c r="L83" s="143">
        <v>1.3679999999999999E-2</v>
      </c>
      <c r="M83" s="143" t="s">
        <v>457</v>
      </c>
      <c r="N83" s="143" t="s">
        <v>430</v>
      </c>
      <c r="O83" s="143" t="s">
        <v>430</v>
      </c>
      <c r="P83" s="143" t="s">
        <v>430</v>
      </c>
      <c r="Q83" s="143" t="s">
        <v>430</v>
      </c>
      <c r="R83" s="143" t="s">
        <v>430</v>
      </c>
      <c r="S83" s="143" t="s">
        <v>430</v>
      </c>
      <c r="T83" s="143" t="s">
        <v>430</v>
      </c>
      <c r="U83" s="143" t="s">
        <v>430</v>
      </c>
      <c r="V83" s="143" t="s">
        <v>430</v>
      </c>
      <c r="W83" s="143" t="s">
        <v>457</v>
      </c>
      <c r="X83" s="143" t="s">
        <v>457</v>
      </c>
      <c r="Y83" s="143" t="s">
        <v>429</v>
      </c>
      <c r="Z83" s="143" t="s">
        <v>457</v>
      </c>
      <c r="AA83" s="143" t="s">
        <v>429</v>
      </c>
      <c r="AB83" s="143" t="s">
        <v>429</v>
      </c>
      <c r="AC83" s="143" t="s">
        <v>457</v>
      </c>
      <c r="AD83" s="143" t="s">
        <v>430</v>
      </c>
      <c r="AE83" s="149"/>
      <c r="AF83" s="145" t="s">
        <v>430</v>
      </c>
      <c r="AG83" s="145" t="s">
        <v>430</v>
      </c>
      <c r="AH83" s="145" t="s">
        <v>430</v>
      </c>
      <c r="AI83" s="145" t="s">
        <v>430</v>
      </c>
      <c r="AJ83" s="145" t="s">
        <v>430</v>
      </c>
      <c r="AK83" s="145">
        <v>2.4</v>
      </c>
      <c r="AL83" s="146" t="s">
        <v>446</v>
      </c>
    </row>
    <row r="84" spans="1:38" s="2" customFormat="1" ht="26.25" customHeight="1" thickBot="1" x14ac:dyDescent="0.25">
      <c r="A84" s="70" t="s">
        <v>54</v>
      </c>
      <c r="B84" s="81" t="s">
        <v>214</v>
      </c>
      <c r="C84" s="82" t="s">
        <v>215</v>
      </c>
      <c r="D84" s="72"/>
      <c r="E84" s="143" t="s">
        <v>430</v>
      </c>
      <c r="F84" s="143" t="s">
        <v>445</v>
      </c>
      <c r="G84" s="143" t="s">
        <v>430</v>
      </c>
      <c r="H84" s="143" t="s">
        <v>445</v>
      </c>
      <c r="I84" s="143" t="s">
        <v>445</v>
      </c>
      <c r="J84" s="143" t="s">
        <v>445</v>
      </c>
      <c r="K84" s="143" t="s">
        <v>445</v>
      </c>
      <c r="L84" s="143" t="s">
        <v>445</v>
      </c>
      <c r="M84" s="143" t="s">
        <v>445</v>
      </c>
      <c r="N84" s="143" t="s">
        <v>445</v>
      </c>
      <c r="O84" s="143" t="s">
        <v>445</v>
      </c>
      <c r="P84" s="143" t="s">
        <v>445</v>
      </c>
      <c r="Q84" s="143" t="s">
        <v>445</v>
      </c>
      <c r="R84" s="143" t="s">
        <v>430</v>
      </c>
      <c r="S84" s="143" t="s">
        <v>430</v>
      </c>
      <c r="T84" s="143" t="s">
        <v>430</v>
      </c>
      <c r="U84" s="143" t="s">
        <v>430</v>
      </c>
      <c r="V84" s="143" t="s">
        <v>430</v>
      </c>
      <c r="W84" s="143" t="s">
        <v>445</v>
      </c>
      <c r="X84" s="143" t="s">
        <v>445</v>
      </c>
      <c r="Y84" s="143" t="s">
        <v>445</v>
      </c>
      <c r="Z84" s="143" t="s">
        <v>445</v>
      </c>
      <c r="AA84" s="143" t="s">
        <v>445</v>
      </c>
      <c r="AB84" s="143" t="s">
        <v>445</v>
      </c>
      <c r="AC84" s="143" t="s">
        <v>445</v>
      </c>
      <c r="AD84" s="143" t="s">
        <v>430</v>
      </c>
      <c r="AE84" s="149"/>
      <c r="AF84" s="145" t="s">
        <v>430</v>
      </c>
      <c r="AG84" s="145" t="s">
        <v>430</v>
      </c>
      <c r="AH84" s="145" t="s">
        <v>430</v>
      </c>
      <c r="AI84" s="145" t="s">
        <v>430</v>
      </c>
      <c r="AJ84" s="145" t="s">
        <v>430</v>
      </c>
      <c r="AK84" s="145" t="s">
        <v>457</v>
      </c>
      <c r="AL84" s="146"/>
    </row>
    <row r="85" spans="1:38" s="2" customFormat="1" ht="26.25" customHeight="1" thickBot="1" x14ac:dyDescent="0.25">
      <c r="A85" s="70" t="s">
        <v>209</v>
      </c>
      <c r="B85" s="76" t="s">
        <v>216</v>
      </c>
      <c r="C85" s="82" t="s">
        <v>404</v>
      </c>
      <c r="D85" s="72"/>
      <c r="E85" s="143" t="s">
        <v>430</v>
      </c>
      <c r="F85" s="143">
        <v>6.7039036696243848</v>
      </c>
      <c r="G85" s="143" t="s">
        <v>430</v>
      </c>
      <c r="H85" s="143" t="s">
        <v>430</v>
      </c>
      <c r="I85" s="143" t="s">
        <v>430</v>
      </c>
      <c r="J85" s="143" t="s">
        <v>430</v>
      </c>
      <c r="K85" s="143" t="s">
        <v>430</v>
      </c>
      <c r="L85" s="143" t="s">
        <v>430</v>
      </c>
      <c r="M85" s="143" t="s">
        <v>430</v>
      </c>
      <c r="N85" s="143" t="s">
        <v>430</v>
      </c>
      <c r="O85" s="143" t="s">
        <v>430</v>
      </c>
      <c r="P85" s="143" t="s">
        <v>430</v>
      </c>
      <c r="Q85" s="143" t="s">
        <v>430</v>
      </c>
      <c r="R85" s="143" t="s">
        <v>430</v>
      </c>
      <c r="S85" s="143" t="s">
        <v>430</v>
      </c>
      <c r="T85" s="143" t="s">
        <v>430</v>
      </c>
      <c r="U85" s="143" t="s">
        <v>430</v>
      </c>
      <c r="V85" s="143" t="s">
        <v>430</v>
      </c>
      <c r="W85" s="143" t="s">
        <v>430</v>
      </c>
      <c r="X85" s="143" t="s">
        <v>430</v>
      </c>
      <c r="Y85" s="143" t="s">
        <v>430</v>
      </c>
      <c r="Z85" s="143" t="s">
        <v>430</v>
      </c>
      <c r="AA85" s="143" t="s">
        <v>430</v>
      </c>
      <c r="AB85" s="143" t="s">
        <v>430</v>
      </c>
      <c r="AC85" s="143" t="s">
        <v>430</v>
      </c>
      <c r="AD85" s="143" t="s">
        <v>430</v>
      </c>
      <c r="AE85" s="149"/>
      <c r="AF85" s="145" t="s">
        <v>430</v>
      </c>
      <c r="AG85" s="145" t="s">
        <v>430</v>
      </c>
      <c r="AH85" s="145" t="s">
        <v>430</v>
      </c>
      <c r="AI85" s="145" t="s">
        <v>430</v>
      </c>
      <c r="AJ85" s="145" t="s">
        <v>430</v>
      </c>
      <c r="AK85" s="145" t="s">
        <v>457</v>
      </c>
      <c r="AL85" s="146" t="s">
        <v>217</v>
      </c>
    </row>
    <row r="86" spans="1:38" s="2" customFormat="1" ht="26.25" customHeight="1" thickBot="1" x14ac:dyDescent="0.25">
      <c r="A86" s="70" t="s">
        <v>209</v>
      </c>
      <c r="B86" s="76" t="s">
        <v>218</v>
      </c>
      <c r="C86" s="80" t="s">
        <v>219</v>
      </c>
      <c r="D86" s="72"/>
      <c r="E86" s="143" t="s">
        <v>430</v>
      </c>
      <c r="F86" s="143">
        <v>2.2382220843835063</v>
      </c>
      <c r="G86" s="143" t="s">
        <v>430</v>
      </c>
      <c r="H86" s="143" t="s">
        <v>430</v>
      </c>
      <c r="I86" s="143" t="s">
        <v>457</v>
      </c>
      <c r="J86" s="143" t="s">
        <v>457</v>
      </c>
      <c r="K86" s="143" t="s">
        <v>457</v>
      </c>
      <c r="L86" s="143" t="s">
        <v>457</v>
      </c>
      <c r="M86" s="143" t="s">
        <v>430</v>
      </c>
      <c r="N86" s="143" t="s">
        <v>430</v>
      </c>
      <c r="O86" s="143" t="s">
        <v>430</v>
      </c>
      <c r="P86" s="143" t="s">
        <v>430</v>
      </c>
      <c r="Q86" s="143" t="s">
        <v>430</v>
      </c>
      <c r="R86" s="143" t="s">
        <v>430</v>
      </c>
      <c r="S86" s="143" t="s">
        <v>430</v>
      </c>
      <c r="T86" s="143" t="s">
        <v>430</v>
      </c>
      <c r="U86" s="143" t="s">
        <v>430</v>
      </c>
      <c r="V86" s="143" t="s">
        <v>430</v>
      </c>
      <c r="W86" s="143" t="s">
        <v>430</v>
      </c>
      <c r="X86" s="143" t="s">
        <v>430</v>
      </c>
      <c r="Y86" s="143" t="s">
        <v>430</v>
      </c>
      <c r="Z86" s="143" t="s">
        <v>430</v>
      </c>
      <c r="AA86" s="143" t="s">
        <v>430</v>
      </c>
      <c r="AB86" s="143" t="s">
        <v>430</v>
      </c>
      <c r="AC86" s="143" t="s">
        <v>430</v>
      </c>
      <c r="AD86" s="143" t="s">
        <v>430</v>
      </c>
      <c r="AE86" s="149"/>
      <c r="AF86" s="145" t="s">
        <v>430</v>
      </c>
      <c r="AG86" s="145" t="s">
        <v>430</v>
      </c>
      <c r="AH86" s="145" t="s">
        <v>430</v>
      </c>
      <c r="AI86" s="145" t="s">
        <v>430</v>
      </c>
      <c r="AJ86" s="145" t="s">
        <v>430</v>
      </c>
      <c r="AK86" s="145">
        <v>4.4304500000000004</v>
      </c>
      <c r="AL86" s="146" t="s">
        <v>220</v>
      </c>
    </row>
    <row r="87" spans="1:38" s="2" customFormat="1" ht="26.25" customHeight="1" thickBot="1" x14ac:dyDescent="0.25">
      <c r="A87" s="70" t="s">
        <v>209</v>
      </c>
      <c r="B87" s="76" t="s">
        <v>221</v>
      </c>
      <c r="C87" s="80" t="s">
        <v>222</v>
      </c>
      <c r="D87" s="72"/>
      <c r="E87" s="143" t="s">
        <v>430</v>
      </c>
      <c r="F87" s="143">
        <v>0.17873745849869035</v>
      </c>
      <c r="G87" s="143" t="s">
        <v>430</v>
      </c>
      <c r="H87" s="143" t="s">
        <v>430</v>
      </c>
      <c r="I87" s="143" t="s">
        <v>457</v>
      </c>
      <c r="J87" s="143" t="s">
        <v>457</v>
      </c>
      <c r="K87" s="143" t="s">
        <v>457</v>
      </c>
      <c r="L87" s="143" t="s">
        <v>457</v>
      </c>
      <c r="M87" s="143" t="s">
        <v>430</v>
      </c>
      <c r="N87" s="143" t="s">
        <v>430</v>
      </c>
      <c r="O87" s="143" t="s">
        <v>430</v>
      </c>
      <c r="P87" s="143" t="s">
        <v>430</v>
      </c>
      <c r="Q87" s="143" t="s">
        <v>430</v>
      </c>
      <c r="R87" s="143" t="s">
        <v>430</v>
      </c>
      <c r="S87" s="143" t="s">
        <v>430</v>
      </c>
      <c r="T87" s="143" t="s">
        <v>430</v>
      </c>
      <c r="U87" s="143" t="s">
        <v>430</v>
      </c>
      <c r="V87" s="143" t="s">
        <v>430</v>
      </c>
      <c r="W87" s="143" t="s">
        <v>430</v>
      </c>
      <c r="X87" s="143" t="s">
        <v>430</v>
      </c>
      <c r="Y87" s="143" t="s">
        <v>430</v>
      </c>
      <c r="Z87" s="143" t="s">
        <v>430</v>
      </c>
      <c r="AA87" s="143" t="s">
        <v>430</v>
      </c>
      <c r="AB87" s="143" t="s">
        <v>430</v>
      </c>
      <c r="AC87" s="143" t="s">
        <v>430</v>
      </c>
      <c r="AD87" s="143" t="s">
        <v>430</v>
      </c>
      <c r="AE87" s="149"/>
      <c r="AF87" s="145" t="s">
        <v>430</v>
      </c>
      <c r="AG87" s="145" t="s">
        <v>430</v>
      </c>
      <c r="AH87" s="145" t="s">
        <v>430</v>
      </c>
      <c r="AI87" s="145" t="s">
        <v>430</v>
      </c>
      <c r="AJ87" s="145" t="s">
        <v>430</v>
      </c>
      <c r="AK87" s="145">
        <v>0.57156000000000007</v>
      </c>
      <c r="AL87" s="146" t="s">
        <v>220</v>
      </c>
    </row>
    <row r="88" spans="1:38" s="2" customFormat="1" ht="26.25" customHeight="1" thickBot="1" x14ac:dyDescent="0.25">
      <c r="A88" s="70" t="s">
        <v>209</v>
      </c>
      <c r="B88" s="76" t="s">
        <v>223</v>
      </c>
      <c r="C88" s="80" t="s">
        <v>224</v>
      </c>
      <c r="D88" s="72"/>
      <c r="E88" s="143" t="s">
        <v>457</v>
      </c>
      <c r="F88" s="143">
        <v>3.0243837200000003</v>
      </c>
      <c r="G88" s="143" t="s">
        <v>457</v>
      </c>
      <c r="H88" s="143" t="s">
        <v>457</v>
      </c>
      <c r="I88" s="143" t="s">
        <v>457</v>
      </c>
      <c r="J88" s="143" t="s">
        <v>457</v>
      </c>
      <c r="K88" s="143" t="s">
        <v>457</v>
      </c>
      <c r="L88" s="143" t="s">
        <v>457</v>
      </c>
      <c r="M88" s="143" t="s">
        <v>457</v>
      </c>
      <c r="N88" s="143" t="s">
        <v>457</v>
      </c>
      <c r="O88" s="143" t="s">
        <v>457</v>
      </c>
      <c r="P88" s="143" t="s">
        <v>457</v>
      </c>
      <c r="Q88" s="143" t="s">
        <v>457</v>
      </c>
      <c r="R88" s="143" t="s">
        <v>457</v>
      </c>
      <c r="S88" s="143" t="s">
        <v>457</v>
      </c>
      <c r="T88" s="143" t="s">
        <v>457</v>
      </c>
      <c r="U88" s="143" t="s">
        <v>457</v>
      </c>
      <c r="V88" s="143" t="s">
        <v>457</v>
      </c>
      <c r="W88" s="143" t="s">
        <v>457</v>
      </c>
      <c r="X88" s="143" t="s">
        <v>445</v>
      </c>
      <c r="Y88" s="143" t="s">
        <v>445</v>
      </c>
      <c r="Z88" s="143" t="s">
        <v>445</v>
      </c>
      <c r="AA88" s="143" t="s">
        <v>445</v>
      </c>
      <c r="AB88" s="143" t="s">
        <v>445</v>
      </c>
      <c r="AC88" s="143" t="s">
        <v>457</v>
      </c>
      <c r="AD88" s="143" t="s">
        <v>457</v>
      </c>
      <c r="AE88" s="149"/>
      <c r="AF88" s="145" t="s">
        <v>430</v>
      </c>
      <c r="AG88" s="145" t="s">
        <v>430</v>
      </c>
      <c r="AH88" s="145" t="s">
        <v>430</v>
      </c>
      <c r="AI88" s="145" t="s">
        <v>430</v>
      </c>
      <c r="AJ88" s="145" t="s">
        <v>430</v>
      </c>
      <c r="AK88" s="145" t="s">
        <v>457</v>
      </c>
      <c r="AL88" s="146" t="s">
        <v>430</v>
      </c>
    </row>
    <row r="89" spans="1:38" s="2" customFormat="1" ht="26.25" customHeight="1" thickBot="1" x14ac:dyDescent="0.25">
      <c r="A89" s="70" t="s">
        <v>209</v>
      </c>
      <c r="B89" s="76" t="s">
        <v>225</v>
      </c>
      <c r="C89" s="80" t="s">
        <v>226</v>
      </c>
      <c r="D89" s="72"/>
      <c r="E89" s="143" t="s">
        <v>430</v>
      </c>
      <c r="F89" s="143">
        <v>2.9119999999999999</v>
      </c>
      <c r="G89" s="143" t="s">
        <v>430</v>
      </c>
      <c r="H89" s="143" t="s">
        <v>430</v>
      </c>
      <c r="I89" s="143" t="s">
        <v>457</v>
      </c>
      <c r="J89" s="143" t="s">
        <v>457</v>
      </c>
      <c r="K89" s="143" t="s">
        <v>457</v>
      </c>
      <c r="L89" s="143" t="s">
        <v>457</v>
      </c>
      <c r="M89" s="143" t="s">
        <v>430</v>
      </c>
      <c r="N89" s="143" t="s">
        <v>430</v>
      </c>
      <c r="O89" s="143" t="s">
        <v>430</v>
      </c>
      <c r="P89" s="143" t="s">
        <v>430</v>
      </c>
      <c r="Q89" s="143" t="s">
        <v>430</v>
      </c>
      <c r="R89" s="143" t="s">
        <v>430</v>
      </c>
      <c r="S89" s="143" t="s">
        <v>430</v>
      </c>
      <c r="T89" s="143" t="s">
        <v>430</v>
      </c>
      <c r="U89" s="143" t="s">
        <v>430</v>
      </c>
      <c r="V89" s="143" t="s">
        <v>430</v>
      </c>
      <c r="W89" s="143" t="s">
        <v>430</v>
      </c>
      <c r="X89" s="143" t="s">
        <v>430</v>
      </c>
      <c r="Y89" s="143" t="s">
        <v>430</v>
      </c>
      <c r="Z89" s="143" t="s">
        <v>430</v>
      </c>
      <c r="AA89" s="143" t="s">
        <v>430</v>
      </c>
      <c r="AB89" s="143" t="s">
        <v>430</v>
      </c>
      <c r="AC89" s="143" t="s">
        <v>430</v>
      </c>
      <c r="AD89" s="143" t="s">
        <v>430</v>
      </c>
      <c r="AE89" s="149"/>
      <c r="AF89" s="145" t="s">
        <v>430</v>
      </c>
      <c r="AG89" s="145" t="s">
        <v>430</v>
      </c>
      <c r="AH89" s="145" t="s">
        <v>430</v>
      </c>
      <c r="AI89" s="145" t="s">
        <v>430</v>
      </c>
      <c r="AJ89" s="145" t="s">
        <v>430</v>
      </c>
      <c r="AK89" s="145" t="s">
        <v>457</v>
      </c>
      <c r="AL89" s="146" t="s">
        <v>430</v>
      </c>
    </row>
    <row r="90" spans="1:38" s="8" customFormat="1" ht="26.25" customHeight="1" thickBot="1" x14ac:dyDescent="0.25">
      <c r="A90" s="70" t="s">
        <v>209</v>
      </c>
      <c r="B90" s="76" t="s">
        <v>227</v>
      </c>
      <c r="C90" s="80" t="s">
        <v>228</v>
      </c>
      <c r="D90" s="72"/>
      <c r="E90" s="143" t="s">
        <v>430</v>
      </c>
      <c r="F90" s="143">
        <v>1.6339334000000001</v>
      </c>
      <c r="G90" s="143" t="s">
        <v>430</v>
      </c>
      <c r="H90" s="143" t="s">
        <v>430</v>
      </c>
      <c r="I90" s="143">
        <v>7.1999999999999998E-3</v>
      </c>
      <c r="J90" s="143">
        <v>1.0800000000000001E-2</v>
      </c>
      <c r="K90" s="143">
        <v>1.3200000000000002E-2</v>
      </c>
      <c r="L90" s="143" t="s">
        <v>430</v>
      </c>
      <c r="M90" s="143" t="s">
        <v>430</v>
      </c>
      <c r="N90" s="143">
        <v>1.6827878904783546E-4</v>
      </c>
      <c r="O90" s="143">
        <v>2.1913687215080885E-2</v>
      </c>
      <c r="P90" s="143" t="s">
        <v>445</v>
      </c>
      <c r="Q90" s="143" t="s">
        <v>445</v>
      </c>
      <c r="R90" s="143">
        <v>9.7317853907181964E-2</v>
      </c>
      <c r="S90" s="143">
        <v>3.9434033135933837</v>
      </c>
      <c r="T90" s="143">
        <v>0.16163887297396001</v>
      </c>
      <c r="U90" s="143">
        <v>2.3011617538469076E-2</v>
      </c>
      <c r="V90" s="143">
        <v>2.2819009285944438</v>
      </c>
      <c r="W90" s="143" t="s">
        <v>430</v>
      </c>
      <c r="X90" s="143" t="s">
        <v>430</v>
      </c>
      <c r="Y90" s="143" t="s">
        <v>430</v>
      </c>
      <c r="Z90" s="143" t="s">
        <v>430</v>
      </c>
      <c r="AA90" s="143" t="s">
        <v>430</v>
      </c>
      <c r="AB90" s="143" t="s">
        <v>430</v>
      </c>
      <c r="AC90" s="143" t="s">
        <v>430</v>
      </c>
      <c r="AD90" s="143" t="s">
        <v>430</v>
      </c>
      <c r="AE90" s="149"/>
      <c r="AF90" s="145" t="s">
        <v>430</v>
      </c>
      <c r="AG90" s="145" t="s">
        <v>430</v>
      </c>
      <c r="AH90" s="145" t="s">
        <v>430</v>
      </c>
      <c r="AI90" s="145" t="s">
        <v>430</v>
      </c>
      <c r="AJ90" s="145" t="s">
        <v>430</v>
      </c>
      <c r="AK90" s="145">
        <v>12</v>
      </c>
      <c r="AL90" s="146" t="s">
        <v>447</v>
      </c>
    </row>
    <row r="91" spans="1:38" s="2" customFormat="1" ht="26.25" customHeight="1" thickBot="1" x14ac:dyDescent="0.25">
      <c r="A91" s="70" t="s">
        <v>209</v>
      </c>
      <c r="B91" s="74" t="s">
        <v>405</v>
      </c>
      <c r="C91" s="76" t="s">
        <v>229</v>
      </c>
      <c r="D91" s="72"/>
      <c r="E91" s="143">
        <v>1.3462905389420028E-2</v>
      </c>
      <c r="F91" s="143">
        <v>3.6167055847999993E-2</v>
      </c>
      <c r="G91" s="143">
        <v>1.4342014172492033E-4</v>
      </c>
      <c r="H91" s="143">
        <v>3.1011008630000003E-2</v>
      </c>
      <c r="I91" s="143">
        <v>0.20422500587721604</v>
      </c>
      <c r="J91" s="143">
        <v>0.20650358150634243</v>
      </c>
      <c r="K91" s="143">
        <v>0.20697420852769804</v>
      </c>
      <c r="L91" s="143">
        <v>8.0703347760000002E-2</v>
      </c>
      <c r="M91" s="143">
        <v>0.41207607852905076</v>
      </c>
      <c r="N91" s="143">
        <v>3.7232248712694545E-2</v>
      </c>
      <c r="O91" s="143">
        <v>4.0421959247467852E-2</v>
      </c>
      <c r="P91" s="143">
        <v>2.7069364497749859E-6</v>
      </c>
      <c r="Q91" s="143">
        <v>6.3161850494749673E-5</v>
      </c>
      <c r="R91" s="143">
        <v>7.4084576520157513E-4</v>
      </c>
      <c r="S91" s="143">
        <v>6.1437284120352528E-2</v>
      </c>
      <c r="T91" s="143">
        <v>2.1600540334618418E-2</v>
      </c>
      <c r="U91" s="143" t="s">
        <v>457</v>
      </c>
      <c r="V91" s="143">
        <v>3.2523266360026254E-2</v>
      </c>
      <c r="W91" s="143">
        <v>7.4725322000000012E-4</v>
      </c>
      <c r="X91" s="143">
        <v>1.3794620742E-3</v>
      </c>
      <c r="Y91" s="143">
        <v>6.1388854900000002E-4</v>
      </c>
      <c r="Z91" s="143">
        <v>6.1388854900000002E-4</v>
      </c>
      <c r="AA91" s="143">
        <v>6.1388854900000002E-4</v>
      </c>
      <c r="AB91" s="143">
        <v>3.2211277211999997E-3</v>
      </c>
      <c r="AC91" s="143" t="s">
        <v>457</v>
      </c>
      <c r="AD91" s="143" t="s">
        <v>457</v>
      </c>
      <c r="AE91" s="149"/>
      <c r="AF91" s="145" t="s">
        <v>430</v>
      </c>
      <c r="AG91" s="145" t="s">
        <v>430</v>
      </c>
      <c r="AH91" s="145" t="s">
        <v>430</v>
      </c>
      <c r="AI91" s="145" t="s">
        <v>430</v>
      </c>
      <c r="AJ91" s="145" t="s">
        <v>430</v>
      </c>
      <c r="AK91" s="145">
        <v>7472.5322000000006</v>
      </c>
      <c r="AL91" s="146" t="s">
        <v>448</v>
      </c>
    </row>
    <row r="92" spans="1:38" s="2" customFormat="1" ht="26.25" customHeight="1" thickBot="1" x14ac:dyDescent="0.25">
      <c r="A92" s="70" t="s">
        <v>54</v>
      </c>
      <c r="B92" s="70" t="s">
        <v>230</v>
      </c>
      <c r="C92" s="71" t="s">
        <v>231</v>
      </c>
      <c r="D92" s="77"/>
      <c r="E92" s="143" t="s">
        <v>445</v>
      </c>
      <c r="F92" s="143" t="s">
        <v>445</v>
      </c>
      <c r="G92" s="143" t="s">
        <v>445</v>
      </c>
      <c r="H92" s="143" t="s">
        <v>445</v>
      </c>
      <c r="I92" s="143" t="s">
        <v>445</v>
      </c>
      <c r="J92" s="143" t="s">
        <v>445</v>
      </c>
      <c r="K92" s="143" t="s">
        <v>445</v>
      </c>
      <c r="L92" s="143" t="s">
        <v>445</v>
      </c>
      <c r="M92" s="143" t="s">
        <v>445</v>
      </c>
      <c r="N92" s="143" t="s">
        <v>430</v>
      </c>
      <c r="O92" s="143" t="s">
        <v>430</v>
      </c>
      <c r="P92" s="143" t="s">
        <v>430</v>
      </c>
      <c r="Q92" s="143" t="s">
        <v>430</v>
      </c>
      <c r="R92" s="143" t="s">
        <v>430</v>
      </c>
      <c r="S92" s="143" t="s">
        <v>430</v>
      </c>
      <c r="T92" s="143" t="s">
        <v>430</v>
      </c>
      <c r="U92" s="143" t="s">
        <v>430</v>
      </c>
      <c r="V92" s="143" t="s">
        <v>430</v>
      </c>
      <c r="W92" s="143" t="s">
        <v>430</v>
      </c>
      <c r="X92" s="143" t="s">
        <v>457</v>
      </c>
      <c r="Y92" s="143" t="s">
        <v>457</v>
      </c>
      <c r="Z92" s="143" t="s">
        <v>457</v>
      </c>
      <c r="AA92" s="143" t="s">
        <v>457</v>
      </c>
      <c r="AB92" s="143" t="s">
        <v>457</v>
      </c>
      <c r="AC92" s="143" t="s">
        <v>457</v>
      </c>
      <c r="AD92" s="143" t="s">
        <v>430</v>
      </c>
      <c r="AE92" s="149"/>
      <c r="AF92" s="145" t="s">
        <v>430</v>
      </c>
      <c r="AG92" s="145" t="s">
        <v>430</v>
      </c>
      <c r="AH92" s="145" t="s">
        <v>430</v>
      </c>
      <c r="AI92" s="145" t="s">
        <v>430</v>
      </c>
      <c r="AJ92" s="145" t="s">
        <v>430</v>
      </c>
      <c r="AK92" s="145" t="s">
        <v>430</v>
      </c>
      <c r="AL92" s="146" t="s">
        <v>232</v>
      </c>
    </row>
    <row r="93" spans="1:38" s="2" customFormat="1" ht="26.25" customHeight="1" thickBot="1" x14ac:dyDescent="0.25">
      <c r="A93" s="70" t="s">
        <v>54</v>
      </c>
      <c r="B93" s="74" t="s">
        <v>233</v>
      </c>
      <c r="C93" s="71" t="s">
        <v>406</v>
      </c>
      <c r="D93" s="77"/>
      <c r="E93" s="143" t="s">
        <v>430</v>
      </c>
      <c r="F93" s="143">
        <v>9.4028201530146021</v>
      </c>
      <c r="G93" s="143" t="s">
        <v>430</v>
      </c>
      <c r="H93" s="143" t="s">
        <v>430</v>
      </c>
      <c r="I93" s="143" t="s">
        <v>445</v>
      </c>
      <c r="J93" s="143" t="s">
        <v>445</v>
      </c>
      <c r="K93" s="143" t="s">
        <v>445</v>
      </c>
      <c r="L93" s="143" t="s">
        <v>445</v>
      </c>
      <c r="M93" s="143" t="s">
        <v>430</v>
      </c>
      <c r="N93" s="143" t="s">
        <v>430</v>
      </c>
      <c r="O93" s="143" t="s">
        <v>430</v>
      </c>
      <c r="P93" s="143" t="s">
        <v>430</v>
      </c>
      <c r="Q93" s="143" t="s">
        <v>430</v>
      </c>
      <c r="R93" s="143" t="s">
        <v>430</v>
      </c>
      <c r="S93" s="143" t="s">
        <v>430</v>
      </c>
      <c r="T93" s="143" t="s">
        <v>430</v>
      </c>
      <c r="U93" s="143" t="s">
        <v>430</v>
      </c>
      <c r="V93" s="143" t="s">
        <v>430</v>
      </c>
      <c r="W93" s="143" t="s">
        <v>430</v>
      </c>
      <c r="X93" s="143" t="s">
        <v>430</v>
      </c>
      <c r="Y93" s="143" t="s">
        <v>430</v>
      </c>
      <c r="Z93" s="143" t="s">
        <v>430</v>
      </c>
      <c r="AA93" s="143" t="s">
        <v>430</v>
      </c>
      <c r="AB93" s="143" t="s">
        <v>430</v>
      </c>
      <c r="AC93" s="143" t="s">
        <v>430</v>
      </c>
      <c r="AD93" s="143" t="s">
        <v>430</v>
      </c>
      <c r="AE93" s="149"/>
      <c r="AF93" s="145" t="s">
        <v>430</v>
      </c>
      <c r="AG93" s="145" t="s">
        <v>430</v>
      </c>
      <c r="AH93" s="145" t="s">
        <v>430</v>
      </c>
      <c r="AI93" s="145" t="s">
        <v>430</v>
      </c>
      <c r="AJ93" s="145" t="s">
        <v>430</v>
      </c>
      <c r="AK93" s="145" t="s">
        <v>457</v>
      </c>
      <c r="AL93" s="146" t="s">
        <v>234</v>
      </c>
    </row>
    <row r="94" spans="1:38" s="2" customFormat="1" ht="26.25" customHeight="1" thickBot="1" x14ac:dyDescent="0.25">
      <c r="A94" s="70" t="s">
        <v>54</v>
      </c>
      <c r="B94" s="83" t="s">
        <v>407</v>
      </c>
      <c r="C94" s="71" t="s">
        <v>235</v>
      </c>
      <c r="D94" s="72"/>
      <c r="E94" s="143" t="s">
        <v>430</v>
      </c>
      <c r="F94" s="143" t="s">
        <v>457</v>
      </c>
      <c r="G94" s="143" t="s">
        <v>430</v>
      </c>
      <c r="H94" s="143" t="s">
        <v>430</v>
      </c>
      <c r="I94" s="143" t="s">
        <v>430</v>
      </c>
      <c r="J94" s="143" t="s">
        <v>430</v>
      </c>
      <c r="K94" s="143" t="s">
        <v>430</v>
      </c>
      <c r="L94" s="143" t="s">
        <v>430</v>
      </c>
      <c r="M94" s="143" t="s">
        <v>430</v>
      </c>
      <c r="N94" s="143" t="s">
        <v>430</v>
      </c>
      <c r="O94" s="143" t="s">
        <v>430</v>
      </c>
      <c r="P94" s="143" t="s">
        <v>430</v>
      </c>
      <c r="Q94" s="143" t="s">
        <v>430</v>
      </c>
      <c r="R94" s="143" t="s">
        <v>430</v>
      </c>
      <c r="S94" s="143" t="s">
        <v>430</v>
      </c>
      <c r="T94" s="143" t="s">
        <v>430</v>
      </c>
      <c r="U94" s="143" t="s">
        <v>430</v>
      </c>
      <c r="V94" s="143" t="s">
        <v>430</v>
      </c>
      <c r="W94" s="143" t="s">
        <v>430</v>
      </c>
      <c r="X94" s="143" t="s">
        <v>430</v>
      </c>
      <c r="Y94" s="143" t="s">
        <v>430</v>
      </c>
      <c r="Z94" s="143" t="s">
        <v>430</v>
      </c>
      <c r="AA94" s="143" t="s">
        <v>430</v>
      </c>
      <c r="AB94" s="143" t="s">
        <v>430</v>
      </c>
      <c r="AC94" s="143" t="s">
        <v>430</v>
      </c>
      <c r="AD94" s="143" t="s">
        <v>430</v>
      </c>
      <c r="AE94" s="149"/>
      <c r="AF94" s="145" t="s">
        <v>430</v>
      </c>
      <c r="AG94" s="145" t="s">
        <v>430</v>
      </c>
      <c r="AH94" s="145" t="s">
        <v>430</v>
      </c>
      <c r="AI94" s="145" t="s">
        <v>430</v>
      </c>
      <c r="AJ94" s="145" t="s">
        <v>430</v>
      </c>
      <c r="AK94" s="145" t="s">
        <v>430</v>
      </c>
      <c r="AL94" s="146"/>
    </row>
    <row r="95" spans="1:38" s="2" customFormat="1" ht="26.25" customHeight="1" thickBot="1" x14ac:dyDescent="0.25">
      <c r="A95" s="70" t="s">
        <v>54</v>
      </c>
      <c r="B95" s="83" t="s">
        <v>236</v>
      </c>
      <c r="C95" s="71" t="s">
        <v>237</v>
      </c>
      <c r="D95" s="77"/>
      <c r="E95" s="143" t="s">
        <v>457</v>
      </c>
      <c r="F95" s="143" t="s">
        <v>457</v>
      </c>
      <c r="G95" s="143" t="s">
        <v>457</v>
      </c>
      <c r="H95" s="143" t="s">
        <v>457</v>
      </c>
      <c r="I95" s="143" t="s">
        <v>457</v>
      </c>
      <c r="J95" s="143" t="s">
        <v>457</v>
      </c>
      <c r="K95" s="143" t="s">
        <v>457</v>
      </c>
      <c r="L95" s="143" t="s">
        <v>457</v>
      </c>
      <c r="M95" s="143" t="s">
        <v>457</v>
      </c>
      <c r="N95" s="143" t="s">
        <v>430</v>
      </c>
      <c r="O95" s="143" t="s">
        <v>430</v>
      </c>
      <c r="P95" s="143" t="s">
        <v>430</v>
      </c>
      <c r="Q95" s="143" t="s">
        <v>457</v>
      </c>
      <c r="R95" s="143" t="s">
        <v>430</v>
      </c>
      <c r="S95" s="143" t="s">
        <v>457</v>
      </c>
      <c r="T95" s="143" t="s">
        <v>430</v>
      </c>
      <c r="U95" s="143" t="s">
        <v>430</v>
      </c>
      <c r="V95" s="143" t="s">
        <v>430</v>
      </c>
      <c r="W95" s="143" t="s">
        <v>430</v>
      </c>
      <c r="X95" s="143" t="s">
        <v>430</v>
      </c>
      <c r="Y95" s="143" t="s">
        <v>430</v>
      </c>
      <c r="Z95" s="143" t="s">
        <v>430</v>
      </c>
      <c r="AA95" s="143" t="s">
        <v>430</v>
      </c>
      <c r="AB95" s="143" t="s">
        <v>430</v>
      </c>
      <c r="AC95" s="143" t="s">
        <v>430</v>
      </c>
      <c r="AD95" s="143" t="s">
        <v>430</v>
      </c>
      <c r="AE95" s="149"/>
      <c r="AF95" s="145" t="s">
        <v>430</v>
      </c>
      <c r="AG95" s="145" t="s">
        <v>430</v>
      </c>
      <c r="AH95" s="145" t="s">
        <v>430</v>
      </c>
      <c r="AI95" s="145" t="s">
        <v>430</v>
      </c>
      <c r="AJ95" s="145" t="s">
        <v>430</v>
      </c>
      <c r="AK95" s="145" t="s">
        <v>457</v>
      </c>
      <c r="AL95" s="146" t="s">
        <v>432</v>
      </c>
    </row>
    <row r="96" spans="1:38" s="2" customFormat="1" ht="26.25" customHeight="1" thickBot="1" x14ac:dyDescent="0.25">
      <c r="A96" s="70" t="s">
        <v>54</v>
      </c>
      <c r="B96" s="74" t="s">
        <v>238</v>
      </c>
      <c r="C96" s="71" t="s">
        <v>239</v>
      </c>
      <c r="D96" s="84"/>
      <c r="E96" s="143" t="s">
        <v>457</v>
      </c>
      <c r="F96" s="143" t="s">
        <v>457</v>
      </c>
      <c r="G96" s="143" t="s">
        <v>457</v>
      </c>
      <c r="H96" s="143" t="s">
        <v>457</v>
      </c>
      <c r="I96" s="143" t="s">
        <v>445</v>
      </c>
      <c r="J96" s="143" t="s">
        <v>445</v>
      </c>
      <c r="K96" s="143" t="s">
        <v>445</v>
      </c>
      <c r="L96" s="143" t="s">
        <v>445</v>
      </c>
      <c r="M96" s="143" t="s">
        <v>457</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457</v>
      </c>
      <c r="AD96" s="143" t="s">
        <v>445</v>
      </c>
      <c r="AE96" s="149"/>
      <c r="AF96" s="145" t="s">
        <v>430</v>
      </c>
      <c r="AG96" s="145" t="s">
        <v>430</v>
      </c>
      <c r="AH96" s="145" t="s">
        <v>430</v>
      </c>
      <c r="AI96" s="145" t="s">
        <v>430</v>
      </c>
      <c r="AJ96" s="145" t="s">
        <v>430</v>
      </c>
      <c r="AK96" s="145" t="s">
        <v>445</v>
      </c>
      <c r="AL96" s="146" t="s">
        <v>430</v>
      </c>
    </row>
    <row r="97" spans="1:38" s="2" customFormat="1" ht="26.25" customHeight="1" thickBot="1" x14ac:dyDescent="0.25">
      <c r="A97" s="70" t="s">
        <v>54</v>
      </c>
      <c r="B97" s="74" t="s">
        <v>240</v>
      </c>
      <c r="C97" s="71" t="s">
        <v>241</v>
      </c>
      <c r="D97" s="84"/>
      <c r="E97" s="143" t="s">
        <v>430</v>
      </c>
      <c r="F97" s="143" t="s">
        <v>430</v>
      </c>
      <c r="G97" s="143" t="s">
        <v>430</v>
      </c>
      <c r="H97" s="143" t="s">
        <v>430</v>
      </c>
      <c r="I97" s="143" t="s">
        <v>430</v>
      </c>
      <c r="J97" s="143" t="s">
        <v>430</v>
      </c>
      <c r="K97" s="143" t="s">
        <v>430</v>
      </c>
      <c r="L97" s="143" t="s">
        <v>430</v>
      </c>
      <c r="M97" s="143" t="s">
        <v>430</v>
      </c>
      <c r="N97" s="143" t="s">
        <v>457</v>
      </c>
      <c r="O97" s="143" t="s">
        <v>457</v>
      </c>
      <c r="P97" s="143" t="s">
        <v>457</v>
      </c>
      <c r="Q97" s="143" t="s">
        <v>457</v>
      </c>
      <c r="R97" s="143" t="s">
        <v>457</v>
      </c>
      <c r="S97" s="143" t="s">
        <v>457</v>
      </c>
      <c r="T97" s="143" t="s">
        <v>457</v>
      </c>
      <c r="U97" s="143" t="s">
        <v>457</v>
      </c>
      <c r="V97" s="143" t="s">
        <v>457</v>
      </c>
      <c r="W97" s="143" t="s">
        <v>430</v>
      </c>
      <c r="X97" s="143" t="s">
        <v>430</v>
      </c>
      <c r="Y97" s="143" t="s">
        <v>430</v>
      </c>
      <c r="Z97" s="143" t="s">
        <v>430</v>
      </c>
      <c r="AA97" s="143" t="s">
        <v>430</v>
      </c>
      <c r="AB97" s="143" t="s">
        <v>430</v>
      </c>
      <c r="AC97" s="143" t="s">
        <v>457</v>
      </c>
      <c r="AD97" s="143" t="s">
        <v>445</v>
      </c>
      <c r="AE97" s="149"/>
      <c r="AF97" s="145" t="s">
        <v>430</v>
      </c>
      <c r="AG97" s="145" t="s">
        <v>430</v>
      </c>
      <c r="AH97" s="145" t="s">
        <v>430</v>
      </c>
      <c r="AI97" s="145" t="s">
        <v>430</v>
      </c>
      <c r="AJ97" s="145" t="s">
        <v>430</v>
      </c>
      <c r="AK97" s="145" t="s">
        <v>457</v>
      </c>
      <c r="AL97" s="146" t="s">
        <v>430</v>
      </c>
    </row>
    <row r="98" spans="1:38" s="2" customFormat="1" ht="26.25" customHeight="1" thickBot="1" x14ac:dyDescent="0.25">
      <c r="A98" s="70" t="s">
        <v>54</v>
      </c>
      <c r="B98" s="74" t="s">
        <v>242</v>
      </c>
      <c r="C98" s="76" t="s">
        <v>243</v>
      </c>
      <c r="D98" s="84"/>
      <c r="E98" s="143" t="s">
        <v>445</v>
      </c>
      <c r="F98" s="143" t="s">
        <v>445</v>
      </c>
      <c r="G98" s="143" t="s">
        <v>445</v>
      </c>
      <c r="H98" s="143" t="s">
        <v>445</v>
      </c>
      <c r="I98" s="143" t="s">
        <v>445</v>
      </c>
      <c r="J98" s="143" t="s">
        <v>445</v>
      </c>
      <c r="K98" s="143" t="s">
        <v>445</v>
      </c>
      <c r="L98" s="143" t="s">
        <v>445</v>
      </c>
      <c r="M98" s="143" t="s">
        <v>445</v>
      </c>
      <c r="N98" s="143" t="s">
        <v>445</v>
      </c>
      <c r="O98" s="143" t="s">
        <v>445</v>
      </c>
      <c r="P98" s="143" t="s">
        <v>445</v>
      </c>
      <c r="Q98" s="143" t="s">
        <v>445</v>
      </c>
      <c r="R98" s="143" t="s">
        <v>445</v>
      </c>
      <c r="S98" s="143" t="s">
        <v>445</v>
      </c>
      <c r="T98" s="143" t="s">
        <v>445</v>
      </c>
      <c r="U98" s="143" t="s">
        <v>445</v>
      </c>
      <c r="V98" s="143" t="s">
        <v>445</v>
      </c>
      <c r="W98" s="143">
        <v>9.8178278864636544E-7</v>
      </c>
      <c r="X98" s="143" t="s">
        <v>457</v>
      </c>
      <c r="Y98" s="143" t="s">
        <v>457</v>
      </c>
      <c r="Z98" s="143" t="s">
        <v>457</v>
      </c>
      <c r="AA98" s="143" t="s">
        <v>457</v>
      </c>
      <c r="AB98" s="143" t="s">
        <v>457</v>
      </c>
      <c r="AC98" s="143" t="s">
        <v>457</v>
      </c>
      <c r="AD98" s="143">
        <v>7.3403578777083389</v>
      </c>
      <c r="AE98" s="149"/>
      <c r="AF98" s="145" t="s">
        <v>430</v>
      </c>
      <c r="AG98" s="145" t="s">
        <v>430</v>
      </c>
      <c r="AH98" s="145" t="s">
        <v>430</v>
      </c>
      <c r="AI98" s="145" t="s">
        <v>430</v>
      </c>
      <c r="AJ98" s="145" t="s">
        <v>430</v>
      </c>
      <c r="AK98" s="145" t="s">
        <v>430</v>
      </c>
      <c r="AL98" s="146" t="s">
        <v>430</v>
      </c>
    </row>
    <row r="99" spans="1:38" s="2" customFormat="1" ht="26.25" customHeight="1" thickBot="1" x14ac:dyDescent="0.25">
      <c r="A99" s="70" t="s">
        <v>244</v>
      </c>
      <c r="B99" s="70" t="s">
        <v>245</v>
      </c>
      <c r="C99" s="71" t="s">
        <v>408</v>
      </c>
      <c r="D99" s="84"/>
      <c r="E99" s="143">
        <v>4.6343716066114884E-2</v>
      </c>
      <c r="F99" s="143">
        <v>8.3350901733533043</v>
      </c>
      <c r="G99" s="143" t="s">
        <v>430</v>
      </c>
      <c r="H99" s="143">
        <v>11.920352093442801</v>
      </c>
      <c r="I99" s="143">
        <v>0.17376987749879561</v>
      </c>
      <c r="J99" s="143">
        <v>0.2659797119690106</v>
      </c>
      <c r="K99" s="143">
        <v>0.58358267878755954</v>
      </c>
      <c r="L99" s="143" t="s">
        <v>457</v>
      </c>
      <c r="M99" s="143" t="s">
        <v>430</v>
      </c>
      <c r="N99" s="143" t="s">
        <v>430</v>
      </c>
      <c r="O99" s="143" t="s">
        <v>430</v>
      </c>
      <c r="P99" s="143" t="s">
        <v>430</v>
      </c>
      <c r="Q99" s="143" t="s">
        <v>430</v>
      </c>
      <c r="R99" s="143" t="s">
        <v>430</v>
      </c>
      <c r="S99" s="143" t="s">
        <v>430</v>
      </c>
      <c r="T99" s="143" t="s">
        <v>430</v>
      </c>
      <c r="U99" s="143" t="s">
        <v>430</v>
      </c>
      <c r="V99" s="143" t="s">
        <v>430</v>
      </c>
      <c r="W99" s="143" t="s">
        <v>430</v>
      </c>
      <c r="X99" s="143" t="s">
        <v>430</v>
      </c>
      <c r="Y99" s="143" t="s">
        <v>430</v>
      </c>
      <c r="Z99" s="143" t="s">
        <v>430</v>
      </c>
      <c r="AA99" s="143" t="s">
        <v>430</v>
      </c>
      <c r="AB99" s="143" t="s">
        <v>430</v>
      </c>
      <c r="AC99" s="143" t="s">
        <v>430</v>
      </c>
      <c r="AD99" s="143" t="s">
        <v>430</v>
      </c>
      <c r="AE99" s="149"/>
      <c r="AF99" s="145" t="s">
        <v>430</v>
      </c>
      <c r="AG99" s="145" t="s">
        <v>430</v>
      </c>
      <c r="AH99" s="145" t="s">
        <v>430</v>
      </c>
      <c r="AI99" s="145" t="s">
        <v>430</v>
      </c>
      <c r="AJ99" s="145" t="s">
        <v>430</v>
      </c>
      <c r="AK99" s="145">
        <v>1226.5500000000002</v>
      </c>
      <c r="AL99" s="146" t="s">
        <v>246</v>
      </c>
    </row>
    <row r="100" spans="1:38" s="2" customFormat="1" ht="26.25" customHeight="1" thickBot="1" x14ac:dyDescent="0.25">
      <c r="A100" s="70" t="s">
        <v>244</v>
      </c>
      <c r="B100" s="70" t="s">
        <v>247</v>
      </c>
      <c r="C100" s="71" t="s">
        <v>409</v>
      </c>
      <c r="D100" s="84"/>
      <c r="E100" s="143">
        <v>0.5777057796229923</v>
      </c>
      <c r="F100" s="143">
        <v>27.552231813981081</v>
      </c>
      <c r="G100" s="143" t="s">
        <v>430</v>
      </c>
      <c r="H100" s="143">
        <v>32.562463761754302</v>
      </c>
      <c r="I100" s="143">
        <v>0.32408768164315904</v>
      </c>
      <c r="J100" s="143">
        <v>0.48854803000418207</v>
      </c>
      <c r="K100" s="143">
        <v>1.0758284492676049</v>
      </c>
      <c r="L100" s="143" t="s">
        <v>457</v>
      </c>
      <c r="M100" s="143" t="s">
        <v>430</v>
      </c>
      <c r="N100" s="143" t="s">
        <v>430</v>
      </c>
      <c r="O100" s="143" t="s">
        <v>430</v>
      </c>
      <c r="P100" s="143" t="s">
        <v>430</v>
      </c>
      <c r="Q100" s="143" t="s">
        <v>430</v>
      </c>
      <c r="R100" s="143" t="s">
        <v>430</v>
      </c>
      <c r="S100" s="143" t="s">
        <v>430</v>
      </c>
      <c r="T100" s="143" t="s">
        <v>430</v>
      </c>
      <c r="U100" s="143" t="s">
        <v>430</v>
      </c>
      <c r="V100" s="143" t="s">
        <v>430</v>
      </c>
      <c r="W100" s="143" t="s">
        <v>430</v>
      </c>
      <c r="X100" s="143" t="s">
        <v>430</v>
      </c>
      <c r="Y100" s="143" t="s">
        <v>430</v>
      </c>
      <c r="Z100" s="143" t="s">
        <v>430</v>
      </c>
      <c r="AA100" s="143" t="s">
        <v>430</v>
      </c>
      <c r="AB100" s="143" t="s">
        <v>430</v>
      </c>
      <c r="AC100" s="143" t="s">
        <v>430</v>
      </c>
      <c r="AD100" s="143" t="s">
        <v>430</v>
      </c>
      <c r="AE100" s="149"/>
      <c r="AF100" s="145" t="s">
        <v>430</v>
      </c>
      <c r="AG100" s="145" t="s">
        <v>430</v>
      </c>
      <c r="AH100" s="145" t="s">
        <v>430</v>
      </c>
      <c r="AI100" s="145" t="s">
        <v>430</v>
      </c>
      <c r="AJ100" s="145" t="s">
        <v>430</v>
      </c>
      <c r="AK100" s="145">
        <v>6264.4000000000015</v>
      </c>
      <c r="AL100" s="146" t="s">
        <v>246</v>
      </c>
    </row>
    <row r="101" spans="1:38" s="2" customFormat="1" ht="26.25" customHeight="1" thickBot="1" x14ac:dyDescent="0.25">
      <c r="A101" s="70" t="s">
        <v>244</v>
      </c>
      <c r="B101" s="70" t="s">
        <v>248</v>
      </c>
      <c r="C101" s="71" t="s">
        <v>249</v>
      </c>
      <c r="D101" s="84"/>
      <c r="E101" s="143">
        <v>7.4158000486345313E-2</v>
      </c>
      <c r="F101" s="143">
        <v>0.59828945494888763</v>
      </c>
      <c r="G101" s="143" t="s">
        <v>430</v>
      </c>
      <c r="H101" s="143">
        <v>1.7193799623238877</v>
      </c>
      <c r="I101" s="143">
        <v>1.453463932591781E-2</v>
      </c>
      <c r="J101" s="143">
        <v>4.3603917977753426E-2</v>
      </c>
      <c r="K101" s="143">
        <v>0.10174247528142467</v>
      </c>
      <c r="L101" s="143" t="s">
        <v>457</v>
      </c>
      <c r="M101" s="143" t="s">
        <v>430</v>
      </c>
      <c r="N101" s="143" t="s">
        <v>430</v>
      </c>
      <c r="O101" s="143" t="s">
        <v>430</v>
      </c>
      <c r="P101" s="143" t="s">
        <v>430</v>
      </c>
      <c r="Q101" s="143" t="s">
        <v>430</v>
      </c>
      <c r="R101" s="143" t="s">
        <v>430</v>
      </c>
      <c r="S101" s="143" t="s">
        <v>430</v>
      </c>
      <c r="T101" s="143" t="s">
        <v>430</v>
      </c>
      <c r="U101" s="143" t="s">
        <v>430</v>
      </c>
      <c r="V101" s="143" t="s">
        <v>430</v>
      </c>
      <c r="W101" s="143" t="s">
        <v>430</v>
      </c>
      <c r="X101" s="143" t="s">
        <v>430</v>
      </c>
      <c r="Y101" s="143" t="s">
        <v>430</v>
      </c>
      <c r="Z101" s="143" t="s">
        <v>430</v>
      </c>
      <c r="AA101" s="143" t="s">
        <v>430</v>
      </c>
      <c r="AB101" s="143" t="s">
        <v>430</v>
      </c>
      <c r="AC101" s="143" t="s">
        <v>430</v>
      </c>
      <c r="AD101" s="143" t="s">
        <v>430</v>
      </c>
      <c r="AE101" s="149"/>
      <c r="AF101" s="145" t="s">
        <v>430</v>
      </c>
      <c r="AG101" s="145" t="s">
        <v>430</v>
      </c>
      <c r="AH101" s="145" t="s">
        <v>430</v>
      </c>
      <c r="AI101" s="145" t="s">
        <v>430</v>
      </c>
      <c r="AJ101" s="145" t="s">
        <v>430</v>
      </c>
      <c r="AK101" s="145">
        <v>8050.8740000000007</v>
      </c>
      <c r="AL101" s="146" t="s">
        <v>246</v>
      </c>
    </row>
    <row r="102" spans="1:38" s="2" customFormat="1" ht="26.25" customHeight="1" thickBot="1" x14ac:dyDescent="0.25">
      <c r="A102" s="70" t="s">
        <v>244</v>
      </c>
      <c r="B102" s="70" t="s">
        <v>250</v>
      </c>
      <c r="C102" s="71" t="s">
        <v>387</v>
      </c>
      <c r="D102" s="84"/>
      <c r="E102" s="143">
        <v>2.577273172228571E-3</v>
      </c>
      <c r="F102" s="143">
        <v>2.7673224046597529</v>
      </c>
      <c r="G102" s="143" t="s">
        <v>430</v>
      </c>
      <c r="H102" s="143">
        <v>5.3208689588637643</v>
      </c>
      <c r="I102" s="143">
        <v>9.0308000000000003E-3</v>
      </c>
      <c r="J102" s="143">
        <v>0.20303450000000003</v>
      </c>
      <c r="K102" s="143">
        <v>1.3805600000000005</v>
      </c>
      <c r="L102" s="143" t="s">
        <v>457</v>
      </c>
      <c r="M102" s="143" t="s">
        <v>430</v>
      </c>
      <c r="N102" s="143" t="s">
        <v>430</v>
      </c>
      <c r="O102" s="143" t="s">
        <v>430</v>
      </c>
      <c r="P102" s="143" t="s">
        <v>430</v>
      </c>
      <c r="Q102" s="143" t="s">
        <v>430</v>
      </c>
      <c r="R102" s="143" t="s">
        <v>430</v>
      </c>
      <c r="S102" s="143" t="s">
        <v>430</v>
      </c>
      <c r="T102" s="143" t="s">
        <v>430</v>
      </c>
      <c r="U102" s="143" t="s">
        <v>430</v>
      </c>
      <c r="V102" s="143" t="s">
        <v>430</v>
      </c>
      <c r="W102" s="143" t="s">
        <v>430</v>
      </c>
      <c r="X102" s="143" t="s">
        <v>430</v>
      </c>
      <c r="Y102" s="143" t="s">
        <v>430</v>
      </c>
      <c r="Z102" s="143" t="s">
        <v>430</v>
      </c>
      <c r="AA102" s="143" t="s">
        <v>430</v>
      </c>
      <c r="AB102" s="143" t="s">
        <v>430</v>
      </c>
      <c r="AC102" s="143" t="s">
        <v>430</v>
      </c>
      <c r="AD102" s="143" t="s">
        <v>430</v>
      </c>
      <c r="AE102" s="149"/>
      <c r="AF102" s="145" t="s">
        <v>430</v>
      </c>
      <c r="AG102" s="145" t="s">
        <v>430</v>
      </c>
      <c r="AH102" s="145" t="s">
        <v>430</v>
      </c>
      <c r="AI102" s="145" t="s">
        <v>430</v>
      </c>
      <c r="AJ102" s="145" t="s">
        <v>430</v>
      </c>
      <c r="AK102" s="145">
        <v>1708.3000000000002</v>
      </c>
      <c r="AL102" s="146" t="s">
        <v>246</v>
      </c>
    </row>
    <row r="103" spans="1:38" s="2" customFormat="1" ht="26.25" customHeight="1" thickBot="1" x14ac:dyDescent="0.25">
      <c r="A103" s="70" t="s">
        <v>244</v>
      </c>
      <c r="B103" s="70" t="s">
        <v>251</v>
      </c>
      <c r="C103" s="71" t="s">
        <v>252</v>
      </c>
      <c r="D103" s="84"/>
      <c r="E103" s="143" t="s">
        <v>445</v>
      </c>
      <c r="F103" s="143" t="s">
        <v>445</v>
      </c>
      <c r="G103" s="143" t="s">
        <v>430</v>
      </c>
      <c r="H103" s="143" t="s">
        <v>445</v>
      </c>
      <c r="I103" s="143" t="s">
        <v>445</v>
      </c>
      <c r="J103" s="143" t="s">
        <v>445</v>
      </c>
      <c r="K103" s="143" t="s">
        <v>445</v>
      </c>
      <c r="L103" s="143" t="s">
        <v>457</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149"/>
      <c r="AF103" s="145" t="s">
        <v>430</v>
      </c>
      <c r="AG103" s="145" t="s">
        <v>430</v>
      </c>
      <c r="AH103" s="145" t="s">
        <v>430</v>
      </c>
      <c r="AI103" s="145" t="s">
        <v>430</v>
      </c>
      <c r="AJ103" s="145" t="s">
        <v>430</v>
      </c>
      <c r="AK103" s="145" t="s">
        <v>445</v>
      </c>
      <c r="AL103" s="146" t="s">
        <v>246</v>
      </c>
    </row>
    <row r="104" spans="1:38" s="2" customFormat="1" ht="26.25" customHeight="1" thickBot="1" x14ac:dyDescent="0.25">
      <c r="A104" s="70" t="s">
        <v>244</v>
      </c>
      <c r="B104" s="70" t="s">
        <v>253</v>
      </c>
      <c r="C104" s="71" t="s">
        <v>254</v>
      </c>
      <c r="D104" s="84"/>
      <c r="E104" s="143">
        <v>2.1730407758519189E-3</v>
      </c>
      <c r="F104" s="143">
        <v>2.414456376254431E-3</v>
      </c>
      <c r="G104" s="143" t="s">
        <v>430</v>
      </c>
      <c r="H104" s="143">
        <v>2.9738470429257431E-2</v>
      </c>
      <c r="I104" s="143">
        <v>3.2930945753424656E-5</v>
      </c>
      <c r="J104" s="143">
        <v>9.8792837260273982E-5</v>
      </c>
      <c r="K104" s="143">
        <v>2.3051662027397262E-4</v>
      </c>
      <c r="L104" s="143" t="s">
        <v>457</v>
      </c>
      <c r="M104" s="143" t="s">
        <v>430</v>
      </c>
      <c r="N104" s="143" t="s">
        <v>430</v>
      </c>
      <c r="O104" s="143" t="s">
        <v>430</v>
      </c>
      <c r="P104" s="143" t="s">
        <v>430</v>
      </c>
      <c r="Q104" s="143" t="s">
        <v>430</v>
      </c>
      <c r="R104" s="143" t="s">
        <v>430</v>
      </c>
      <c r="S104" s="143" t="s">
        <v>430</v>
      </c>
      <c r="T104" s="143" t="s">
        <v>430</v>
      </c>
      <c r="U104" s="143" t="s">
        <v>430</v>
      </c>
      <c r="V104" s="143" t="s">
        <v>430</v>
      </c>
      <c r="W104" s="143" t="s">
        <v>430</v>
      </c>
      <c r="X104" s="143" t="s">
        <v>430</v>
      </c>
      <c r="Y104" s="143" t="s">
        <v>430</v>
      </c>
      <c r="Z104" s="143" t="s">
        <v>430</v>
      </c>
      <c r="AA104" s="143" t="s">
        <v>430</v>
      </c>
      <c r="AB104" s="143" t="s">
        <v>430</v>
      </c>
      <c r="AC104" s="143" t="s">
        <v>430</v>
      </c>
      <c r="AD104" s="143" t="s">
        <v>430</v>
      </c>
      <c r="AE104" s="149"/>
      <c r="AF104" s="145" t="s">
        <v>430</v>
      </c>
      <c r="AG104" s="145" t="s">
        <v>430</v>
      </c>
      <c r="AH104" s="145" t="s">
        <v>430</v>
      </c>
      <c r="AI104" s="145" t="s">
        <v>430</v>
      </c>
      <c r="AJ104" s="145" t="s">
        <v>430</v>
      </c>
      <c r="AK104" s="145">
        <v>15.2</v>
      </c>
      <c r="AL104" s="146" t="s">
        <v>246</v>
      </c>
    </row>
    <row r="105" spans="1:38" s="2" customFormat="1" ht="26.25" customHeight="1" thickBot="1" x14ac:dyDescent="0.25">
      <c r="A105" s="70" t="s">
        <v>244</v>
      </c>
      <c r="B105" s="70" t="s">
        <v>255</v>
      </c>
      <c r="C105" s="71" t="s">
        <v>256</v>
      </c>
      <c r="D105" s="84"/>
      <c r="E105" s="143">
        <v>2.6212592571958352E-2</v>
      </c>
      <c r="F105" s="143">
        <v>0.13254368294805016</v>
      </c>
      <c r="G105" s="143" t="s">
        <v>430</v>
      </c>
      <c r="H105" s="143">
        <v>0.61412765877908104</v>
      </c>
      <c r="I105" s="143">
        <v>4.964054794520549E-3</v>
      </c>
      <c r="J105" s="143">
        <v>7.8006575342465748E-3</v>
      </c>
      <c r="K105" s="143">
        <v>1.7019616438356162E-2</v>
      </c>
      <c r="L105" s="143" t="s">
        <v>457</v>
      </c>
      <c r="M105" s="143" t="s">
        <v>430</v>
      </c>
      <c r="N105" s="143" t="s">
        <v>430</v>
      </c>
      <c r="O105" s="143" t="s">
        <v>430</v>
      </c>
      <c r="P105" s="143" t="s">
        <v>430</v>
      </c>
      <c r="Q105" s="143" t="s">
        <v>430</v>
      </c>
      <c r="R105" s="143" t="s">
        <v>430</v>
      </c>
      <c r="S105" s="143" t="s">
        <v>430</v>
      </c>
      <c r="T105" s="143" t="s">
        <v>430</v>
      </c>
      <c r="U105" s="143" t="s">
        <v>430</v>
      </c>
      <c r="V105" s="143" t="s">
        <v>430</v>
      </c>
      <c r="W105" s="143" t="s">
        <v>430</v>
      </c>
      <c r="X105" s="143" t="s">
        <v>430</v>
      </c>
      <c r="Y105" s="143" t="s">
        <v>430</v>
      </c>
      <c r="Z105" s="143" t="s">
        <v>430</v>
      </c>
      <c r="AA105" s="143" t="s">
        <v>430</v>
      </c>
      <c r="AB105" s="143" t="s">
        <v>430</v>
      </c>
      <c r="AC105" s="143" t="s">
        <v>430</v>
      </c>
      <c r="AD105" s="143" t="s">
        <v>430</v>
      </c>
      <c r="AE105" s="149"/>
      <c r="AF105" s="145" t="s">
        <v>430</v>
      </c>
      <c r="AG105" s="145" t="s">
        <v>430</v>
      </c>
      <c r="AH105" s="145" t="s">
        <v>430</v>
      </c>
      <c r="AI105" s="145" t="s">
        <v>430</v>
      </c>
      <c r="AJ105" s="145" t="s">
        <v>430</v>
      </c>
      <c r="AK105" s="145">
        <v>71.900000000000006</v>
      </c>
      <c r="AL105" s="146" t="s">
        <v>246</v>
      </c>
    </row>
    <row r="106" spans="1:38" s="2" customFormat="1" ht="26.25" customHeight="1" thickBot="1" x14ac:dyDescent="0.25">
      <c r="A106" s="70" t="s">
        <v>244</v>
      </c>
      <c r="B106" s="70" t="s">
        <v>257</v>
      </c>
      <c r="C106" s="71" t="s">
        <v>258</v>
      </c>
      <c r="D106" s="84"/>
      <c r="E106" s="143">
        <v>1.7648508717369859E-3</v>
      </c>
      <c r="F106" s="143">
        <v>7.1371626420603232E-3</v>
      </c>
      <c r="G106" s="143" t="s">
        <v>430</v>
      </c>
      <c r="H106" s="143">
        <v>4.134820815524852E-2</v>
      </c>
      <c r="I106" s="143">
        <v>3.5013698630136981E-4</v>
      </c>
      <c r="J106" s="143">
        <v>5.6021917808219172E-4</v>
      </c>
      <c r="K106" s="143">
        <v>1.1904657534246574E-3</v>
      </c>
      <c r="L106" s="143" t="s">
        <v>457</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149"/>
      <c r="AF106" s="145" t="s">
        <v>430</v>
      </c>
      <c r="AG106" s="145" t="s">
        <v>430</v>
      </c>
      <c r="AH106" s="145" t="s">
        <v>430</v>
      </c>
      <c r="AI106" s="145" t="s">
        <v>430</v>
      </c>
      <c r="AJ106" s="145" t="s">
        <v>430</v>
      </c>
      <c r="AK106" s="145">
        <v>7.1</v>
      </c>
      <c r="AL106" s="146" t="s">
        <v>246</v>
      </c>
    </row>
    <row r="107" spans="1:38" s="2" customFormat="1" ht="26.25" customHeight="1" thickBot="1" x14ac:dyDescent="0.25">
      <c r="A107" s="70" t="s">
        <v>244</v>
      </c>
      <c r="B107" s="70" t="s">
        <v>259</v>
      </c>
      <c r="C107" s="71" t="s">
        <v>380</v>
      </c>
      <c r="D107" s="84"/>
      <c r="E107" s="143">
        <v>1.4984944425159002E-2</v>
      </c>
      <c r="F107" s="143">
        <v>0.26069999999999999</v>
      </c>
      <c r="G107" s="143" t="s">
        <v>430</v>
      </c>
      <c r="H107" s="143">
        <v>0.46236890790407698</v>
      </c>
      <c r="I107" s="143">
        <v>4.7400000000000003E-3</v>
      </c>
      <c r="J107" s="143">
        <v>6.3200000000000006E-2</v>
      </c>
      <c r="K107" s="143">
        <v>0.30019999999999997</v>
      </c>
      <c r="L107" s="143" t="s">
        <v>457</v>
      </c>
      <c r="M107" s="143" t="s">
        <v>430</v>
      </c>
      <c r="N107" s="143" t="s">
        <v>430</v>
      </c>
      <c r="O107" s="143" t="s">
        <v>430</v>
      </c>
      <c r="P107" s="143" t="s">
        <v>430</v>
      </c>
      <c r="Q107" s="143" t="s">
        <v>430</v>
      </c>
      <c r="R107" s="143" t="s">
        <v>430</v>
      </c>
      <c r="S107" s="143" t="s">
        <v>430</v>
      </c>
      <c r="T107" s="143" t="s">
        <v>430</v>
      </c>
      <c r="U107" s="143" t="s">
        <v>430</v>
      </c>
      <c r="V107" s="143" t="s">
        <v>430</v>
      </c>
      <c r="W107" s="143" t="s">
        <v>430</v>
      </c>
      <c r="X107" s="143" t="s">
        <v>430</v>
      </c>
      <c r="Y107" s="143" t="s">
        <v>430</v>
      </c>
      <c r="Z107" s="143" t="s">
        <v>430</v>
      </c>
      <c r="AA107" s="143" t="s">
        <v>430</v>
      </c>
      <c r="AB107" s="143" t="s">
        <v>430</v>
      </c>
      <c r="AC107" s="143" t="s">
        <v>430</v>
      </c>
      <c r="AD107" s="143" t="s">
        <v>430</v>
      </c>
      <c r="AE107" s="149"/>
      <c r="AF107" s="145" t="s">
        <v>430</v>
      </c>
      <c r="AG107" s="145" t="s">
        <v>430</v>
      </c>
      <c r="AH107" s="145" t="s">
        <v>430</v>
      </c>
      <c r="AI107" s="145" t="s">
        <v>430</v>
      </c>
      <c r="AJ107" s="145" t="s">
        <v>430</v>
      </c>
      <c r="AK107" s="145">
        <v>1580</v>
      </c>
      <c r="AL107" s="146" t="s">
        <v>246</v>
      </c>
    </row>
    <row r="108" spans="1:38" s="2" customFormat="1" ht="26.25" customHeight="1" thickBot="1" x14ac:dyDescent="0.25">
      <c r="A108" s="70" t="s">
        <v>244</v>
      </c>
      <c r="B108" s="70" t="s">
        <v>260</v>
      </c>
      <c r="C108" s="71" t="s">
        <v>381</v>
      </c>
      <c r="D108" s="84"/>
      <c r="E108" s="143">
        <v>7.1031852383197092E-2</v>
      </c>
      <c r="F108" s="143">
        <v>1.306404994909091</v>
      </c>
      <c r="G108" s="143" t="s">
        <v>430</v>
      </c>
      <c r="H108" s="143">
        <v>1.4671337433060834</v>
      </c>
      <c r="I108" s="143">
        <v>2.4192685090909095E-2</v>
      </c>
      <c r="J108" s="143">
        <v>0.24192685090909091</v>
      </c>
      <c r="K108" s="143">
        <v>0.48385370181818183</v>
      </c>
      <c r="L108" s="143" t="s">
        <v>457</v>
      </c>
      <c r="M108" s="143" t="s">
        <v>430</v>
      </c>
      <c r="N108" s="143" t="s">
        <v>430</v>
      </c>
      <c r="O108" s="143" t="s">
        <v>430</v>
      </c>
      <c r="P108" s="143" t="s">
        <v>430</v>
      </c>
      <c r="Q108" s="143" t="s">
        <v>430</v>
      </c>
      <c r="R108" s="143" t="s">
        <v>430</v>
      </c>
      <c r="S108" s="143" t="s">
        <v>430</v>
      </c>
      <c r="T108" s="143" t="s">
        <v>430</v>
      </c>
      <c r="U108" s="143" t="s">
        <v>430</v>
      </c>
      <c r="V108" s="143" t="s">
        <v>430</v>
      </c>
      <c r="W108" s="143" t="s">
        <v>430</v>
      </c>
      <c r="X108" s="143" t="s">
        <v>430</v>
      </c>
      <c r="Y108" s="143" t="s">
        <v>430</v>
      </c>
      <c r="Z108" s="143" t="s">
        <v>430</v>
      </c>
      <c r="AA108" s="143" t="s">
        <v>430</v>
      </c>
      <c r="AB108" s="143" t="s">
        <v>430</v>
      </c>
      <c r="AC108" s="143" t="s">
        <v>430</v>
      </c>
      <c r="AD108" s="143" t="s">
        <v>430</v>
      </c>
      <c r="AE108" s="149"/>
      <c r="AF108" s="145" t="s">
        <v>430</v>
      </c>
      <c r="AG108" s="145" t="s">
        <v>430</v>
      </c>
      <c r="AH108" s="145" t="s">
        <v>430</v>
      </c>
      <c r="AI108" s="145" t="s">
        <v>430</v>
      </c>
      <c r="AJ108" s="145" t="s">
        <v>430</v>
      </c>
      <c r="AK108" s="145">
        <v>12096.342545454547</v>
      </c>
      <c r="AL108" s="146" t="s">
        <v>246</v>
      </c>
    </row>
    <row r="109" spans="1:38" s="2" customFormat="1" ht="26.25" customHeight="1" thickBot="1" x14ac:dyDescent="0.25">
      <c r="A109" s="70" t="s">
        <v>244</v>
      </c>
      <c r="B109" s="70" t="s">
        <v>261</v>
      </c>
      <c r="C109" s="71" t="s">
        <v>382</v>
      </c>
      <c r="D109" s="84"/>
      <c r="E109" s="143">
        <v>3.473646938112001E-2</v>
      </c>
      <c r="F109" s="143">
        <v>0.73971108239999994</v>
      </c>
      <c r="G109" s="143" t="s">
        <v>430</v>
      </c>
      <c r="H109" s="143">
        <v>0.99934150373376007</v>
      </c>
      <c r="I109" s="143">
        <v>3.0254032E-2</v>
      </c>
      <c r="J109" s="143">
        <v>0.16639717600000001</v>
      </c>
      <c r="K109" s="143">
        <v>0.16639717600000001</v>
      </c>
      <c r="L109" s="143" t="s">
        <v>457</v>
      </c>
      <c r="M109" s="143" t="s">
        <v>430</v>
      </c>
      <c r="N109" s="143" t="s">
        <v>430</v>
      </c>
      <c r="O109" s="143" t="s">
        <v>430</v>
      </c>
      <c r="P109" s="143" t="s">
        <v>430</v>
      </c>
      <c r="Q109" s="143" t="s">
        <v>430</v>
      </c>
      <c r="R109" s="143" t="s">
        <v>430</v>
      </c>
      <c r="S109" s="143" t="s">
        <v>430</v>
      </c>
      <c r="T109" s="143" t="s">
        <v>430</v>
      </c>
      <c r="U109" s="143" t="s">
        <v>430</v>
      </c>
      <c r="V109" s="143" t="s">
        <v>430</v>
      </c>
      <c r="W109" s="143" t="s">
        <v>430</v>
      </c>
      <c r="X109" s="143" t="s">
        <v>430</v>
      </c>
      <c r="Y109" s="143" t="s">
        <v>430</v>
      </c>
      <c r="Z109" s="143" t="s">
        <v>430</v>
      </c>
      <c r="AA109" s="143" t="s">
        <v>430</v>
      </c>
      <c r="AB109" s="143" t="s">
        <v>430</v>
      </c>
      <c r="AC109" s="143" t="s">
        <v>430</v>
      </c>
      <c r="AD109" s="143" t="s">
        <v>430</v>
      </c>
      <c r="AE109" s="149"/>
      <c r="AF109" s="145" t="s">
        <v>430</v>
      </c>
      <c r="AG109" s="145" t="s">
        <v>430</v>
      </c>
      <c r="AH109" s="145" t="s">
        <v>430</v>
      </c>
      <c r="AI109" s="145" t="s">
        <v>430</v>
      </c>
      <c r="AJ109" s="145" t="s">
        <v>430</v>
      </c>
      <c r="AK109" s="145">
        <v>1512.7015999999999</v>
      </c>
      <c r="AL109" s="146" t="s">
        <v>246</v>
      </c>
    </row>
    <row r="110" spans="1:38" s="2" customFormat="1" ht="26.25" customHeight="1" thickBot="1" x14ac:dyDescent="0.25">
      <c r="A110" s="70" t="s">
        <v>244</v>
      </c>
      <c r="B110" s="70" t="s">
        <v>262</v>
      </c>
      <c r="C110" s="71" t="s">
        <v>383</v>
      </c>
      <c r="D110" s="84"/>
      <c r="E110" s="143">
        <v>5.0302319709272011E-3</v>
      </c>
      <c r="F110" s="143">
        <v>0.17571334800000002</v>
      </c>
      <c r="G110" s="143" t="s">
        <v>430</v>
      </c>
      <c r="H110" s="143">
        <v>0.10558955190530563</v>
      </c>
      <c r="I110" s="143">
        <v>7.3080000000000003E-3</v>
      </c>
      <c r="J110" s="143">
        <v>5.152008000000001E-2</v>
      </c>
      <c r="K110" s="143">
        <v>5.152008000000001E-2</v>
      </c>
      <c r="L110" s="143" t="s">
        <v>457</v>
      </c>
      <c r="M110" s="143" t="s">
        <v>430</v>
      </c>
      <c r="N110" s="143" t="s">
        <v>430</v>
      </c>
      <c r="O110" s="143" t="s">
        <v>430</v>
      </c>
      <c r="P110" s="143" t="s">
        <v>430</v>
      </c>
      <c r="Q110" s="143" t="s">
        <v>430</v>
      </c>
      <c r="R110" s="143" t="s">
        <v>430</v>
      </c>
      <c r="S110" s="143" t="s">
        <v>430</v>
      </c>
      <c r="T110" s="143" t="s">
        <v>430</v>
      </c>
      <c r="U110" s="143" t="s">
        <v>430</v>
      </c>
      <c r="V110" s="143" t="s">
        <v>430</v>
      </c>
      <c r="W110" s="143" t="s">
        <v>430</v>
      </c>
      <c r="X110" s="143" t="s">
        <v>430</v>
      </c>
      <c r="Y110" s="143" t="s">
        <v>430</v>
      </c>
      <c r="Z110" s="143" t="s">
        <v>430</v>
      </c>
      <c r="AA110" s="143" t="s">
        <v>430</v>
      </c>
      <c r="AB110" s="143" t="s">
        <v>430</v>
      </c>
      <c r="AC110" s="143" t="s">
        <v>430</v>
      </c>
      <c r="AD110" s="143" t="s">
        <v>430</v>
      </c>
      <c r="AE110" s="149"/>
      <c r="AF110" s="145" t="s">
        <v>430</v>
      </c>
      <c r="AG110" s="145" t="s">
        <v>430</v>
      </c>
      <c r="AH110" s="145" t="s">
        <v>430</v>
      </c>
      <c r="AI110" s="145" t="s">
        <v>430</v>
      </c>
      <c r="AJ110" s="145" t="s">
        <v>430</v>
      </c>
      <c r="AK110" s="145">
        <v>359.33200000000005</v>
      </c>
      <c r="AL110" s="146" t="s">
        <v>246</v>
      </c>
    </row>
    <row r="111" spans="1:38" s="2" customFormat="1" ht="26.25" customHeight="1" thickBot="1" x14ac:dyDescent="0.25">
      <c r="A111" s="70" t="s">
        <v>244</v>
      </c>
      <c r="B111" s="70" t="s">
        <v>263</v>
      </c>
      <c r="C111" s="71" t="s">
        <v>377</v>
      </c>
      <c r="D111" s="84"/>
      <c r="E111" s="143">
        <v>1.1802537648603291E-2</v>
      </c>
      <c r="F111" s="143">
        <v>0.29323073699999996</v>
      </c>
      <c r="G111" s="143" t="s">
        <v>430</v>
      </c>
      <c r="H111" s="143">
        <v>0.31561201827607904</v>
      </c>
      <c r="I111" s="143">
        <v>6.0262800000000002E-4</v>
      </c>
      <c r="J111" s="143">
        <v>1.205256E-3</v>
      </c>
      <c r="K111" s="143">
        <v>2.7118259999999996E-3</v>
      </c>
      <c r="L111" s="143" t="s">
        <v>457</v>
      </c>
      <c r="M111" s="143" t="s">
        <v>430</v>
      </c>
      <c r="N111" s="143" t="s">
        <v>430</v>
      </c>
      <c r="O111" s="143" t="s">
        <v>430</v>
      </c>
      <c r="P111" s="143" t="s">
        <v>430</v>
      </c>
      <c r="Q111" s="143" t="s">
        <v>430</v>
      </c>
      <c r="R111" s="143" t="s">
        <v>430</v>
      </c>
      <c r="S111" s="143" t="s">
        <v>430</v>
      </c>
      <c r="T111" s="143" t="s">
        <v>430</v>
      </c>
      <c r="U111" s="143" t="s">
        <v>430</v>
      </c>
      <c r="V111" s="143" t="s">
        <v>430</v>
      </c>
      <c r="W111" s="143" t="s">
        <v>430</v>
      </c>
      <c r="X111" s="143" t="s">
        <v>430</v>
      </c>
      <c r="Y111" s="143" t="s">
        <v>430</v>
      </c>
      <c r="Z111" s="143" t="s">
        <v>430</v>
      </c>
      <c r="AA111" s="143" t="s">
        <v>430</v>
      </c>
      <c r="AB111" s="143" t="s">
        <v>430</v>
      </c>
      <c r="AC111" s="143" t="s">
        <v>430</v>
      </c>
      <c r="AD111" s="143" t="s">
        <v>430</v>
      </c>
      <c r="AE111" s="149"/>
      <c r="AF111" s="145" t="s">
        <v>430</v>
      </c>
      <c r="AG111" s="145" t="s">
        <v>430</v>
      </c>
      <c r="AH111" s="145" t="s">
        <v>430</v>
      </c>
      <c r="AI111" s="145" t="s">
        <v>430</v>
      </c>
      <c r="AJ111" s="145" t="s">
        <v>430</v>
      </c>
      <c r="AK111" s="145">
        <v>168.55700000000002</v>
      </c>
      <c r="AL111" s="146" t="s">
        <v>246</v>
      </c>
    </row>
    <row r="112" spans="1:38" s="2" customFormat="1" ht="26.25" customHeight="1" thickBot="1" x14ac:dyDescent="0.25">
      <c r="A112" s="70" t="s">
        <v>264</v>
      </c>
      <c r="B112" s="70" t="s">
        <v>265</v>
      </c>
      <c r="C112" s="71" t="s">
        <v>266</v>
      </c>
      <c r="D112" s="72"/>
      <c r="E112" s="143">
        <v>14.634081394864966</v>
      </c>
      <c r="F112" s="143" t="s">
        <v>430</v>
      </c>
      <c r="G112" s="143" t="s">
        <v>430</v>
      </c>
      <c r="H112" s="143">
        <v>12.034630859671106</v>
      </c>
      <c r="I112" s="143">
        <v>0.26589600000000002</v>
      </c>
      <c r="J112" s="143">
        <v>6.9132959999999999</v>
      </c>
      <c r="K112" s="143">
        <v>6.9132959999999999</v>
      </c>
      <c r="L112" s="143" t="s">
        <v>457</v>
      </c>
      <c r="M112" s="143" t="s">
        <v>430</v>
      </c>
      <c r="N112" s="143" t="s">
        <v>430</v>
      </c>
      <c r="O112" s="143" t="s">
        <v>430</v>
      </c>
      <c r="P112" s="143" t="s">
        <v>430</v>
      </c>
      <c r="Q112" s="143" t="s">
        <v>430</v>
      </c>
      <c r="R112" s="143" t="s">
        <v>430</v>
      </c>
      <c r="S112" s="143" t="s">
        <v>430</v>
      </c>
      <c r="T112" s="143" t="s">
        <v>430</v>
      </c>
      <c r="U112" s="143" t="s">
        <v>430</v>
      </c>
      <c r="V112" s="143" t="s">
        <v>430</v>
      </c>
      <c r="W112" s="143" t="s">
        <v>430</v>
      </c>
      <c r="X112" s="143" t="s">
        <v>430</v>
      </c>
      <c r="Y112" s="143" t="s">
        <v>430</v>
      </c>
      <c r="Z112" s="143" t="s">
        <v>430</v>
      </c>
      <c r="AA112" s="143" t="s">
        <v>430</v>
      </c>
      <c r="AB112" s="143" t="s">
        <v>430</v>
      </c>
      <c r="AC112" s="143" t="s">
        <v>430</v>
      </c>
      <c r="AD112" s="143" t="s">
        <v>430</v>
      </c>
      <c r="AE112" s="149"/>
      <c r="AF112" s="145" t="s">
        <v>430</v>
      </c>
      <c r="AG112" s="145" t="s">
        <v>430</v>
      </c>
      <c r="AH112" s="145" t="s">
        <v>430</v>
      </c>
      <c r="AI112" s="145" t="s">
        <v>430</v>
      </c>
      <c r="AJ112" s="145" t="s">
        <v>430</v>
      </c>
      <c r="AK112" s="145">
        <v>380350000</v>
      </c>
      <c r="AL112" s="146" t="s">
        <v>438</v>
      </c>
    </row>
    <row r="113" spans="1:38" s="2" customFormat="1" ht="26.25" customHeight="1" thickBot="1" x14ac:dyDescent="0.25">
      <c r="A113" s="70" t="s">
        <v>264</v>
      </c>
      <c r="B113" s="85" t="s">
        <v>267</v>
      </c>
      <c r="C113" s="86" t="s">
        <v>268</v>
      </c>
      <c r="D113" s="72"/>
      <c r="E113" s="143">
        <v>5.9662747028933136</v>
      </c>
      <c r="F113" s="143" t="s">
        <v>457</v>
      </c>
      <c r="G113" s="143" t="s">
        <v>430</v>
      </c>
      <c r="H113" s="143">
        <v>35.799298343844512</v>
      </c>
      <c r="I113" s="143" t="s">
        <v>457</v>
      </c>
      <c r="J113" s="143" t="s">
        <v>457</v>
      </c>
      <c r="K113" s="143" t="s">
        <v>457</v>
      </c>
      <c r="L113" s="143" t="s">
        <v>457</v>
      </c>
      <c r="M113" s="143" t="s">
        <v>430</v>
      </c>
      <c r="N113" s="143" t="s">
        <v>430</v>
      </c>
      <c r="O113" s="143" t="s">
        <v>430</v>
      </c>
      <c r="P113" s="143" t="s">
        <v>430</v>
      </c>
      <c r="Q113" s="143" t="s">
        <v>430</v>
      </c>
      <c r="R113" s="143" t="s">
        <v>430</v>
      </c>
      <c r="S113" s="143" t="s">
        <v>430</v>
      </c>
      <c r="T113" s="143" t="s">
        <v>430</v>
      </c>
      <c r="U113" s="143" t="s">
        <v>430</v>
      </c>
      <c r="V113" s="143" t="s">
        <v>430</v>
      </c>
      <c r="W113" s="143" t="s">
        <v>430</v>
      </c>
      <c r="X113" s="143" t="s">
        <v>430</v>
      </c>
      <c r="Y113" s="143" t="s">
        <v>430</v>
      </c>
      <c r="Z113" s="143" t="s">
        <v>430</v>
      </c>
      <c r="AA113" s="143" t="s">
        <v>430</v>
      </c>
      <c r="AB113" s="143" t="s">
        <v>430</v>
      </c>
      <c r="AC113" s="143" t="s">
        <v>430</v>
      </c>
      <c r="AD113" s="143" t="s">
        <v>430</v>
      </c>
      <c r="AE113" s="149"/>
      <c r="AF113" s="145" t="s">
        <v>430</v>
      </c>
      <c r="AG113" s="145" t="s">
        <v>430</v>
      </c>
      <c r="AH113" s="145" t="s">
        <v>430</v>
      </c>
      <c r="AI113" s="145" t="s">
        <v>430</v>
      </c>
      <c r="AJ113" s="145" t="s">
        <v>430</v>
      </c>
      <c r="AK113" s="145">
        <v>155067648.04805237</v>
      </c>
      <c r="AL113" s="146" t="s">
        <v>451</v>
      </c>
    </row>
    <row r="114" spans="1:38" s="2" customFormat="1" ht="26.25" customHeight="1" thickBot="1" x14ac:dyDescent="0.25">
      <c r="A114" s="70" t="s">
        <v>264</v>
      </c>
      <c r="B114" s="85" t="s">
        <v>269</v>
      </c>
      <c r="C114" s="86" t="s">
        <v>388</v>
      </c>
      <c r="D114" s="72"/>
      <c r="E114" s="143">
        <v>6.5012334634430534E-3</v>
      </c>
      <c r="F114" s="143" t="s">
        <v>457</v>
      </c>
      <c r="G114" s="143" t="s">
        <v>430</v>
      </c>
      <c r="H114" s="143">
        <v>2.1966308E-2</v>
      </c>
      <c r="I114" s="143" t="s">
        <v>457</v>
      </c>
      <c r="J114" s="143" t="s">
        <v>457</v>
      </c>
      <c r="K114" s="143" t="s">
        <v>457</v>
      </c>
      <c r="L114" s="143" t="s">
        <v>457</v>
      </c>
      <c r="M114" s="143" t="s">
        <v>430</v>
      </c>
      <c r="N114" s="143" t="s">
        <v>430</v>
      </c>
      <c r="O114" s="143" t="s">
        <v>430</v>
      </c>
      <c r="P114" s="143" t="s">
        <v>430</v>
      </c>
      <c r="Q114" s="143" t="s">
        <v>430</v>
      </c>
      <c r="R114" s="143" t="s">
        <v>430</v>
      </c>
      <c r="S114" s="143" t="s">
        <v>430</v>
      </c>
      <c r="T114" s="143" t="s">
        <v>430</v>
      </c>
      <c r="U114" s="143" t="s">
        <v>430</v>
      </c>
      <c r="V114" s="143" t="s">
        <v>430</v>
      </c>
      <c r="W114" s="143" t="s">
        <v>430</v>
      </c>
      <c r="X114" s="143" t="s">
        <v>430</v>
      </c>
      <c r="Y114" s="143" t="s">
        <v>430</v>
      </c>
      <c r="Z114" s="143" t="s">
        <v>430</v>
      </c>
      <c r="AA114" s="143" t="s">
        <v>430</v>
      </c>
      <c r="AB114" s="143" t="s">
        <v>430</v>
      </c>
      <c r="AC114" s="143" t="s">
        <v>430</v>
      </c>
      <c r="AD114" s="143" t="s">
        <v>430</v>
      </c>
      <c r="AE114" s="149"/>
      <c r="AF114" s="145" t="s">
        <v>430</v>
      </c>
      <c r="AG114" s="145" t="s">
        <v>430</v>
      </c>
      <c r="AH114" s="145" t="s">
        <v>430</v>
      </c>
      <c r="AI114" s="145" t="s">
        <v>430</v>
      </c>
      <c r="AJ114" s="145" t="s">
        <v>430</v>
      </c>
      <c r="AK114" s="145">
        <v>168971.6</v>
      </c>
      <c r="AL114" s="146" t="s">
        <v>452</v>
      </c>
    </row>
    <row r="115" spans="1:38" s="2" customFormat="1" ht="26.25" customHeight="1" thickBot="1" x14ac:dyDescent="0.25">
      <c r="A115" s="70" t="s">
        <v>264</v>
      </c>
      <c r="B115" s="85" t="s">
        <v>270</v>
      </c>
      <c r="C115" s="86" t="s">
        <v>271</v>
      </c>
      <c r="D115" s="72"/>
      <c r="E115" s="143" t="s">
        <v>457</v>
      </c>
      <c r="F115" s="143" t="s">
        <v>457</v>
      </c>
      <c r="G115" s="143" t="s">
        <v>430</v>
      </c>
      <c r="H115" s="143" t="s">
        <v>457</v>
      </c>
      <c r="I115" s="143" t="s">
        <v>457</v>
      </c>
      <c r="J115" s="143" t="s">
        <v>457</v>
      </c>
      <c r="K115" s="143" t="s">
        <v>457</v>
      </c>
      <c r="L115" s="143" t="s">
        <v>457</v>
      </c>
      <c r="M115" s="143" t="s">
        <v>430</v>
      </c>
      <c r="N115" s="143" t="s">
        <v>430</v>
      </c>
      <c r="O115" s="143" t="s">
        <v>430</v>
      </c>
      <c r="P115" s="143" t="s">
        <v>430</v>
      </c>
      <c r="Q115" s="143" t="s">
        <v>430</v>
      </c>
      <c r="R115" s="143" t="s">
        <v>430</v>
      </c>
      <c r="S115" s="143" t="s">
        <v>430</v>
      </c>
      <c r="T115" s="143" t="s">
        <v>430</v>
      </c>
      <c r="U115" s="143" t="s">
        <v>430</v>
      </c>
      <c r="V115" s="143" t="s">
        <v>430</v>
      </c>
      <c r="W115" s="143" t="s">
        <v>430</v>
      </c>
      <c r="X115" s="143" t="s">
        <v>430</v>
      </c>
      <c r="Y115" s="143" t="s">
        <v>430</v>
      </c>
      <c r="Z115" s="143" t="s">
        <v>430</v>
      </c>
      <c r="AA115" s="143" t="s">
        <v>430</v>
      </c>
      <c r="AB115" s="143" t="s">
        <v>430</v>
      </c>
      <c r="AC115" s="143" t="s">
        <v>430</v>
      </c>
      <c r="AD115" s="143" t="s">
        <v>430</v>
      </c>
      <c r="AE115" s="149"/>
      <c r="AF115" s="145" t="s">
        <v>430</v>
      </c>
      <c r="AG115" s="145" t="s">
        <v>430</v>
      </c>
      <c r="AH115" s="145" t="s">
        <v>430</v>
      </c>
      <c r="AI115" s="145" t="s">
        <v>430</v>
      </c>
      <c r="AJ115" s="145" t="s">
        <v>430</v>
      </c>
      <c r="AK115" s="145">
        <v>341248604.80445898</v>
      </c>
      <c r="AL115" s="146" t="s">
        <v>453</v>
      </c>
    </row>
    <row r="116" spans="1:38" s="2" customFormat="1" ht="26.25" customHeight="1" thickBot="1" x14ac:dyDescent="0.25">
      <c r="A116" s="70" t="s">
        <v>264</v>
      </c>
      <c r="B116" s="70" t="s">
        <v>272</v>
      </c>
      <c r="C116" s="76" t="s">
        <v>410</v>
      </c>
      <c r="D116" s="72"/>
      <c r="E116" s="143">
        <v>13.129643377395979</v>
      </c>
      <c r="F116" s="143" t="s">
        <v>457</v>
      </c>
      <c r="G116" s="143" t="s">
        <v>430</v>
      </c>
      <c r="H116" s="143">
        <v>15.104797989364533</v>
      </c>
      <c r="I116" s="143" t="s">
        <v>457</v>
      </c>
      <c r="J116" s="143" t="s">
        <v>457</v>
      </c>
      <c r="K116" s="143" t="s">
        <v>457</v>
      </c>
      <c r="L116" s="143" t="s">
        <v>457</v>
      </c>
      <c r="M116" s="143" t="s">
        <v>430</v>
      </c>
      <c r="N116" s="143" t="s">
        <v>430</v>
      </c>
      <c r="O116" s="143" t="s">
        <v>430</v>
      </c>
      <c r="P116" s="143" t="s">
        <v>430</v>
      </c>
      <c r="Q116" s="143" t="s">
        <v>430</v>
      </c>
      <c r="R116" s="143" t="s">
        <v>430</v>
      </c>
      <c r="S116" s="143" t="s">
        <v>430</v>
      </c>
      <c r="T116" s="143" t="s">
        <v>430</v>
      </c>
      <c r="U116" s="143" t="s">
        <v>430</v>
      </c>
      <c r="V116" s="143" t="s">
        <v>430</v>
      </c>
      <c r="W116" s="143" t="s">
        <v>430</v>
      </c>
      <c r="X116" s="143" t="s">
        <v>430</v>
      </c>
      <c r="Y116" s="143" t="s">
        <v>430</v>
      </c>
      <c r="Z116" s="143" t="s">
        <v>430</v>
      </c>
      <c r="AA116" s="143" t="s">
        <v>430</v>
      </c>
      <c r="AB116" s="143" t="s">
        <v>430</v>
      </c>
      <c r="AC116" s="143" t="s">
        <v>430</v>
      </c>
      <c r="AD116" s="143" t="s">
        <v>430</v>
      </c>
      <c r="AE116" s="149"/>
      <c r="AF116" s="145" t="s">
        <v>430</v>
      </c>
      <c r="AG116" s="145" t="s">
        <v>430</v>
      </c>
      <c r="AH116" s="145" t="s">
        <v>430</v>
      </c>
      <c r="AI116" s="145" t="s">
        <v>430</v>
      </c>
      <c r="AJ116" s="145" t="s">
        <v>430</v>
      </c>
      <c r="AK116" s="145" t="s">
        <v>457</v>
      </c>
      <c r="AL116" s="146"/>
    </row>
    <row r="117" spans="1:38" s="2" customFormat="1" ht="26.25" customHeight="1" thickBot="1" x14ac:dyDescent="0.25">
      <c r="A117" s="70" t="s">
        <v>264</v>
      </c>
      <c r="B117" s="70" t="s">
        <v>273</v>
      </c>
      <c r="C117" s="76" t="s">
        <v>274</v>
      </c>
      <c r="D117" s="72"/>
      <c r="E117" s="143" t="s">
        <v>457</v>
      </c>
      <c r="F117" s="143" t="s">
        <v>457</v>
      </c>
      <c r="G117" s="143" t="s">
        <v>430</v>
      </c>
      <c r="H117" s="143" t="s">
        <v>457</v>
      </c>
      <c r="I117" s="143" t="s">
        <v>457</v>
      </c>
      <c r="J117" s="143" t="s">
        <v>457</v>
      </c>
      <c r="K117" s="143" t="s">
        <v>457</v>
      </c>
      <c r="L117" s="143" t="s">
        <v>457</v>
      </c>
      <c r="M117" s="143" t="s">
        <v>430</v>
      </c>
      <c r="N117" s="143" t="s">
        <v>430</v>
      </c>
      <c r="O117" s="143" t="s">
        <v>430</v>
      </c>
      <c r="P117" s="143" t="s">
        <v>430</v>
      </c>
      <c r="Q117" s="143" t="s">
        <v>430</v>
      </c>
      <c r="R117" s="143" t="s">
        <v>430</v>
      </c>
      <c r="S117" s="143" t="s">
        <v>430</v>
      </c>
      <c r="T117" s="143" t="s">
        <v>430</v>
      </c>
      <c r="U117" s="143" t="s">
        <v>430</v>
      </c>
      <c r="V117" s="143" t="s">
        <v>430</v>
      </c>
      <c r="W117" s="143" t="s">
        <v>430</v>
      </c>
      <c r="X117" s="143" t="s">
        <v>430</v>
      </c>
      <c r="Y117" s="143" t="s">
        <v>430</v>
      </c>
      <c r="Z117" s="143" t="s">
        <v>430</v>
      </c>
      <c r="AA117" s="143" t="s">
        <v>430</v>
      </c>
      <c r="AB117" s="143" t="s">
        <v>430</v>
      </c>
      <c r="AC117" s="143" t="s">
        <v>430</v>
      </c>
      <c r="AD117" s="143" t="s">
        <v>430</v>
      </c>
      <c r="AE117" s="149"/>
      <c r="AF117" s="145" t="s">
        <v>430</v>
      </c>
      <c r="AG117" s="145" t="s">
        <v>430</v>
      </c>
      <c r="AH117" s="145" t="s">
        <v>430</v>
      </c>
      <c r="AI117" s="145" t="s">
        <v>430</v>
      </c>
      <c r="AJ117" s="145" t="s">
        <v>430</v>
      </c>
      <c r="AK117" s="145" t="s">
        <v>457</v>
      </c>
      <c r="AL117" s="146"/>
    </row>
    <row r="118" spans="1:38" s="2" customFormat="1" ht="26.25" customHeight="1" thickBot="1" x14ac:dyDescent="0.25">
      <c r="A118" s="70" t="s">
        <v>264</v>
      </c>
      <c r="B118" s="70" t="s">
        <v>275</v>
      </c>
      <c r="C118" s="76" t="s">
        <v>411</v>
      </c>
      <c r="D118" s="72"/>
      <c r="E118" s="143" t="s">
        <v>457</v>
      </c>
      <c r="F118" s="143" t="s">
        <v>457</v>
      </c>
      <c r="G118" s="143" t="s">
        <v>430</v>
      </c>
      <c r="H118" s="143" t="s">
        <v>457</v>
      </c>
      <c r="I118" s="143" t="s">
        <v>457</v>
      </c>
      <c r="J118" s="143" t="s">
        <v>457</v>
      </c>
      <c r="K118" s="143" t="s">
        <v>457</v>
      </c>
      <c r="L118" s="143" t="s">
        <v>457</v>
      </c>
      <c r="M118" s="143" t="s">
        <v>430</v>
      </c>
      <c r="N118" s="143" t="s">
        <v>430</v>
      </c>
      <c r="O118" s="143" t="s">
        <v>430</v>
      </c>
      <c r="P118" s="143" t="s">
        <v>430</v>
      </c>
      <c r="Q118" s="143" t="s">
        <v>430</v>
      </c>
      <c r="R118" s="143" t="s">
        <v>430</v>
      </c>
      <c r="S118" s="143" t="s">
        <v>430</v>
      </c>
      <c r="T118" s="143" t="s">
        <v>430</v>
      </c>
      <c r="U118" s="143" t="s">
        <v>430</v>
      </c>
      <c r="V118" s="143" t="s">
        <v>430</v>
      </c>
      <c r="W118" s="143" t="s">
        <v>430</v>
      </c>
      <c r="X118" s="143" t="s">
        <v>430</v>
      </c>
      <c r="Y118" s="143" t="s">
        <v>430</v>
      </c>
      <c r="Z118" s="143" t="s">
        <v>430</v>
      </c>
      <c r="AA118" s="143" t="s">
        <v>430</v>
      </c>
      <c r="AB118" s="143" t="s">
        <v>430</v>
      </c>
      <c r="AC118" s="143" t="s">
        <v>430</v>
      </c>
      <c r="AD118" s="143" t="s">
        <v>430</v>
      </c>
      <c r="AE118" s="149"/>
      <c r="AF118" s="145" t="s">
        <v>430</v>
      </c>
      <c r="AG118" s="145" t="s">
        <v>430</v>
      </c>
      <c r="AH118" s="145" t="s">
        <v>430</v>
      </c>
      <c r="AI118" s="145" t="s">
        <v>430</v>
      </c>
      <c r="AJ118" s="145" t="s">
        <v>430</v>
      </c>
      <c r="AK118" s="145" t="s">
        <v>457</v>
      </c>
      <c r="AL118" s="146"/>
    </row>
    <row r="119" spans="1:38" s="2" customFormat="1" ht="26.25" customHeight="1" thickBot="1" x14ac:dyDescent="0.25">
      <c r="A119" s="70" t="s">
        <v>264</v>
      </c>
      <c r="B119" s="70" t="s">
        <v>276</v>
      </c>
      <c r="C119" s="71" t="s">
        <v>277</v>
      </c>
      <c r="D119" s="72"/>
      <c r="E119" s="143" t="s">
        <v>430</v>
      </c>
      <c r="F119" s="143" t="s">
        <v>430</v>
      </c>
      <c r="G119" s="143" t="s">
        <v>430</v>
      </c>
      <c r="H119" s="143" t="s">
        <v>457</v>
      </c>
      <c r="I119" s="143">
        <v>6.7967280000000001E-3</v>
      </c>
      <c r="J119" s="143">
        <v>5.4373824000000001E-2</v>
      </c>
      <c r="K119" s="143">
        <v>0.16991820000000002</v>
      </c>
      <c r="L119" s="143" t="s">
        <v>457</v>
      </c>
      <c r="M119" s="143" t="s">
        <v>430</v>
      </c>
      <c r="N119" s="143" t="s">
        <v>430</v>
      </c>
      <c r="O119" s="143" t="s">
        <v>430</v>
      </c>
      <c r="P119" s="143" t="s">
        <v>430</v>
      </c>
      <c r="Q119" s="143" t="s">
        <v>430</v>
      </c>
      <c r="R119" s="143" t="s">
        <v>430</v>
      </c>
      <c r="S119" s="143" t="s">
        <v>430</v>
      </c>
      <c r="T119" s="143" t="s">
        <v>430</v>
      </c>
      <c r="U119" s="143" t="s">
        <v>430</v>
      </c>
      <c r="V119" s="143" t="s">
        <v>430</v>
      </c>
      <c r="W119" s="143" t="s">
        <v>430</v>
      </c>
      <c r="X119" s="143" t="s">
        <v>430</v>
      </c>
      <c r="Y119" s="143" t="s">
        <v>430</v>
      </c>
      <c r="Z119" s="143" t="s">
        <v>430</v>
      </c>
      <c r="AA119" s="143" t="s">
        <v>430</v>
      </c>
      <c r="AB119" s="143" t="s">
        <v>430</v>
      </c>
      <c r="AC119" s="143" t="s">
        <v>430</v>
      </c>
      <c r="AD119" s="143" t="s">
        <v>430</v>
      </c>
      <c r="AE119" s="149"/>
      <c r="AF119" s="145" t="s">
        <v>430</v>
      </c>
      <c r="AG119" s="145" t="s">
        <v>430</v>
      </c>
      <c r="AH119" s="145" t="s">
        <v>430</v>
      </c>
      <c r="AI119" s="145" t="s">
        <v>430</v>
      </c>
      <c r="AJ119" s="145" t="s">
        <v>430</v>
      </c>
      <c r="AK119" s="145">
        <v>1699.182</v>
      </c>
      <c r="AL119" s="146" t="s">
        <v>449</v>
      </c>
    </row>
    <row r="120" spans="1:38" s="2" customFormat="1" ht="26.25" customHeight="1" thickBot="1" x14ac:dyDescent="0.25">
      <c r="A120" s="70" t="s">
        <v>264</v>
      </c>
      <c r="B120" s="70" t="s">
        <v>278</v>
      </c>
      <c r="C120" s="71" t="s">
        <v>279</v>
      </c>
      <c r="D120" s="72"/>
      <c r="E120" s="143" t="s">
        <v>430</v>
      </c>
      <c r="F120" s="143" t="s">
        <v>430</v>
      </c>
      <c r="G120" s="143" t="s">
        <v>430</v>
      </c>
      <c r="H120" s="143" t="s">
        <v>457</v>
      </c>
      <c r="I120" s="143">
        <v>7.7732000000000001E-3</v>
      </c>
      <c r="J120" s="143">
        <v>4.8582500000000001E-2</v>
      </c>
      <c r="K120" s="143">
        <v>0.19433</v>
      </c>
      <c r="L120" s="143" t="s">
        <v>457</v>
      </c>
      <c r="M120" s="143" t="s">
        <v>430</v>
      </c>
      <c r="N120" s="143" t="s">
        <v>430</v>
      </c>
      <c r="O120" s="143" t="s">
        <v>430</v>
      </c>
      <c r="P120" s="143" t="s">
        <v>430</v>
      </c>
      <c r="Q120" s="143" t="s">
        <v>430</v>
      </c>
      <c r="R120" s="143" t="s">
        <v>430</v>
      </c>
      <c r="S120" s="143" t="s">
        <v>430</v>
      </c>
      <c r="T120" s="143" t="s">
        <v>430</v>
      </c>
      <c r="U120" s="143" t="s">
        <v>430</v>
      </c>
      <c r="V120" s="143" t="s">
        <v>430</v>
      </c>
      <c r="W120" s="143" t="s">
        <v>430</v>
      </c>
      <c r="X120" s="143" t="s">
        <v>430</v>
      </c>
      <c r="Y120" s="143" t="s">
        <v>430</v>
      </c>
      <c r="Z120" s="143" t="s">
        <v>430</v>
      </c>
      <c r="AA120" s="143" t="s">
        <v>430</v>
      </c>
      <c r="AB120" s="143" t="s">
        <v>430</v>
      </c>
      <c r="AC120" s="143" t="s">
        <v>430</v>
      </c>
      <c r="AD120" s="143" t="s">
        <v>430</v>
      </c>
      <c r="AE120" s="149"/>
      <c r="AF120" s="145" t="s">
        <v>430</v>
      </c>
      <c r="AG120" s="145" t="s">
        <v>430</v>
      </c>
      <c r="AH120" s="145" t="s">
        <v>430</v>
      </c>
      <c r="AI120" s="145" t="s">
        <v>430</v>
      </c>
      <c r="AJ120" s="145" t="s">
        <v>430</v>
      </c>
      <c r="AK120" s="145">
        <v>1943.3</v>
      </c>
      <c r="AL120" s="146" t="s">
        <v>450</v>
      </c>
    </row>
    <row r="121" spans="1:38" s="2" customFormat="1" ht="26.25" customHeight="1" thickBot="1" x14ac:dyDescent="0.25">
      <c r="A121" s="70" t="s">
        <v>264</v>
      </c>
      <c r="B121" s="70" t="s">
        <v>280</v>
      </c>
      <c r="C121" s="76" t="s">
        <v>281</v>
      </c>
      <c r="D121" s="73"/>
      <c r="E121" s="143" t="s">
        <v>457</v>
      </c>
      <c r="F121" s="143">
        <v>0.67984360036699409</v>
      </c>
      <c r="G121" s="143" t="s">
        <v>430</v>
      </c>
      <c r="H121" s="143" t="s">
        <v>457</v>
      </c>
      <c r="I121" s="143" t="s">
        <v>457</v>
      </c>
      <c r="J121" s="143" t="s">
        <v>457</v>
      </c>
      <c r="K121" s="143" t="s">
        <v>457</v>
      </c>
      <c r="L121" s="143" t="s">
        <v>457</v>
      </c>
      <c r="M121" s="143" t="s">
        <v>430</v>
      </c>
      <c r="N121" s="143" t="s">
        <v>430</v>
      </c>
      <c r="O121" s="143" t="s">
        <v>430</v>
      </c>
      <c r="P121" s="143" t="s">
        <v>430</v>
      </c>
      <c r="Q121" s="143" t="s">
        <v>430</v>
      </c>
      <c r="R121" s="143" t="s">
        <v>430</v>
      </c>
      <c r="S121" s="143" t="s">
        <v>430</v>
      </c>
      <c r="T121" s="143" t="s">
        <v>430</v>
      </c>
      <c r="U121" s="143" t="s">
        <v>430</v>
      </c>
      <c r="V121" s="143" t="s">
        <v>430</v>
      </c>
      <c r="W121" s="143" t="s">
        <v>430</v>
      </c>
      <c r="X121" s="143" t="s">
        <v>430</v>
      </c>
      <c r="Y121" s="143" t="s">
        <v>430</v>
      </c>
      <c r="Z121" s="143" t="s">
        <v>430</v>
      </c>
      <c r="AA121" s="143" t="s">
        <v>430</v>
      </c>
      <c r="AB121" s="143" t="s">
        <v>430</v>
      </c>
      <c r="AC121" s="143" t="s">
        <v>430</v>
      </c>
      <c r="AD121" s="143" t="s">
        <v>430</v>
      </c>
      <c r="AE121" s="149"/>
      <c r="AF121" s="145" t="s">
        <v>430</v>
      </c>
      <c r="AG121" s="145" t="s">
        <v>430</v>
      </c>
      <c r="AH121" s="145" t="s">
        <v>430</v>
      </c>
      <c r="AI121" s="145" t="s">
        <v>430</v>
      </c>
      <c r="AJ121" s="145" t="s">
        <v>430</v>
      </c>
      <c r="AK121" s="145" t="s">
        <v>457</v>
      </c>
      <c r="AL121" s="146"/>
    </row>
    <row r="122" spans="1:38" s="2" customFormat="1" ht="26.25" customHeight="1" thickBot="1" x14ac:dyDescent="0.25">
      <c r="A122" s="70" t="s">
        <v>264</v>
      </c>
      <c r="B122" s="85" t="s">
        <v>283</v>
      </c>
      <c r="C122" s="86" t="s">
        <v>284</v>
      </c>
      <c r="D122" s="72"/>
      <c r="E122" s="143" t="s">
        <v>457</v>
      </c>
      <c r="F122" s="143" t="s">
        <v>457</v>
      </c>
      <c r="G122" s="143" t="s">
        <v>430</v>
      </c>
      <c r="H122" s="143" t="s">
        <v>457</v>
      </c>
      <c r="I122" s="143" t="s">
        <v>457</v>
      </c>
      <c r="J122" s="143" t="s">
        <v>457</v>
      </c>
      <c r="K122" s="143" t="s">
        <v>457</v>
      </c>
      <c r="L122" s="143" t="s">
        <v>457</v>
      </c>
      <c r="M122" s="143" t="s">
        <v>430</v>
      </c>
      <c r="N122" s="143" t="s">
        <v>430</v>
      </c>
      <c r="O122" s="143" t="s">
        <v>430</v>
      </c>
      <c r="P122" s="143" t="s">
        <v>430</v>
      </c>
      <c r="Q122" s="143" t="s">
        <v>430</v>
      </c>
      <c r="R122" s="143" t="s">
        <v>430</v>
      </c>
      <c r="S122" s="143" t="s">
        <v>430</v>
      </c>
      <c r="T122" s="143" t="s">
        <v>430</v>
      </c>
      <c r="U122" s="143" t="s">
        <v>430</v>
      </c>
      <c r="V122" s="143" t="s">
        <v>430</v>
      </c>
      <c r="W122" s="143" t="s">
        <v>430</v>
      </c>
      <c r="X122" s="143" t="s">
        <v>430</v>
      </c>
      <c r="Y122" s="143" t="s">
        <v>430</v>
      </c>
      <c r="Z122" s="143" t="s">
        <v>430</v>
      </c>
      <c r="AA122" s="143" t="s">
        <v>430</v>
      </c>
      <c r="AB122" s="143" t="s">
        <v>430</v>
      </c>
      <c r="AC122" s="143">
        <v>7.5166148597834317</v>
      </c>
      <c r="AD122" s="143" t="s">
        <v>430</v>
      </c>
      <c r="AE122" s="149"/>
      <c r="AF122" s="145" t="s">
        <v>430</v>
      </c>
      <c r="AG122" s="145" t="s">
        <v>430</v>
      </c>
      <c r="AH122" s="145" t="s">
        <v>430</v>
      </c>
      <c r="AI122" s="145" t="s">
        <v>430</v>
      </c>
      <c r="AJ122" s="145" t="s">
        <v>430</v>
      </c>
      <c r="AK122" s="145" t="s">
        <v>457</v>
      </c>
      <c r="AL122" s="146"/>
    </row>
    <row r="123" spans="1:38" s="2" customFormat="1" ht="26.25" customHeight="1" thickBot="1" x14ac:dyDescent="0.25">
      <c r="A123" s="70" t="s">
        <v>264</v>
      </c>
      <c r="B123" s="70" t="s">
        <v>285</v>
      </c>
      <c r="C123" s="71" t="s">
        <v>286</v>
      </c>
      <c r="D123" s="72"/>
      <c r="E123" s="143" t="s">
        <v>445</v>
      </c>
      <c r="F123" s="143" t="s">
        <v>445</v>
      </c>
      <c r="G123" s="143" t="s">
        <v>445</v>
      </c>
      <c r="H123" s="143" t="s">
        <v>445</v>
      </c>
      <c r="I123" s="143" t="s">
        <v>445</v>
      </c>
      <c r="J123" s="143" t="s">
        <v>445</v>
      </c>
      <c r="K123" s="143" t="s">
        <v>445</v>
      </c>
      <c r="L123" s="143" t="s">
        <v>445</v>
      </c>
      <c r="M123" s="143" t="s">
        <v>445</v>
      </c>
      <c r="N123" s="143" t="s">
        <v>445</v>
      </c>
      <c r="O123" s="143" t="s">
        <v>445</v>
      </c>
      <c r="P123" s="143" t="s">
        <v>445</v>
      </c>
      <c r="Q123" s="143" t="s">
        <v>445</v>
      </c>
      <c r="R123" s="143" t="s">
        <v>445</v>
      </c>
      <c r="S123" s="143" t="s">
        <v>445</v>
      </c>
      <c r="T123" s="143" t="s">
        <v>445</v>
      </c>
      <c r="U123" s="143" t="s">
        <v>445</v>
      </c>
      <c r="V123" s="143" t="s">
        <v>445</v>
      </c>
      <c r="W123" s="143" t="s">
        <v>445</v>
      </c>
      <c r="X123" s="143" t="s">
        <v>445</v>
      </c>
      <c r="Y123" s="143" t="s">
        <v>445</v>
      </c>
      <c r="Z123" s="143" t="s">
        <v>445</v>
      </c>
      <c r="AA123" s="143" t="s">
        <v>445</v>
      </c>
      <c r="AB123" s="143" t="s">
        <v>445</v>
      </c>
      <c r="AC123" s="143" t="s">
        <v>445</v>
      </c>
      <c r="AD123" s="143" t="s">
        <v>445</v>
      </c>
      <c r="AE123" s="149"/>
      <c r="AF123" s="145" t="s">
        <v>430</v>
      </c>
      <c r="AG123" s="145" t="s">
        <v>430</v>
      </c>
      <c r="AH123" s="145" t="s">
        <v>430</v>
      </c>
      <c r="AI123" s="145" t="s">
        <v>430</v>
      </c>
      <c r="AJ123" s="145" t="s">
        <v>430</v>
      </c>
      <c r="AK123" s="145" t="s">
        <v>457</v>
      </c>
      <c r="AL123" s="146" t="s">
        <v>439</v>
      </c>
    </row>
    <row r="124" spans="1:38" s="2" customFormat="1" ht="26.25" customHeight="1" thickBot="1" x14ac:dyDescent="0.25">
      <c r="A124" s="70" t="s">
        <v>264</v>
      </c>
      <c r="B124" s="87" t="s">
        <v>287</v>
      </c>
      <c r="C124" s="71" t="s">
        <v>288</v>
      </c>
      <c r="D124" s="72"/>
      <c r="E124" s="143" t="s">
        <v>445</v>
      </c>
      <c r="F124" s="143" t="s">
        <v>445</v>
      </c>
      <c r="G124" s="143" t="s">
        <v>445</v>
      </c>
      <c r="H124" s="143" t="s">
        <v>457</v>
      </c>
      <c r="I124" s="143" t="s">
        <v>445</v>
      </c>
      <c r="J124" s="143" t="s">
        <v>445</v>
      </c>
      <c r="K124" s="143" t="s">
        <v>445</v>
      </c>
      <c r="L124" s="143" t="s">
        <v>445</v>
      </c>
      <c r="M124" s="143" t="s">
        <v>445</v>
      </c>
      <c r="N124" s="143" t="s">
        <v>445</v>
      </c>
      <c r="O124" s="143" t="s">
        <v>445</v>
      </c>
      <c r="P124" s="143" t="s">
        <v>445</v>
      </c>
      <c r="Q124" s="143" t="s">
        <v>445</v>
      </c>
      <c r="R124" s="143" t="s">
        <v>445</v>
      </c>
      <c r="S124" s="143" t="s">
        <v>445</v>
      </c>
      <c r="T124" s="143" t="s">
        <v>445</v>
      </c>
      <c r="U124" s="143" t="s">
        <v>445</v>
      </c>
      <c r="V124" s="143" t="s">
        <v>445</v>
      </c>
      <c r="W124" s="143" t="s">
        <v>457</v>
      </c>
      <c r="X124" s="143" t="s">
        <v>457</v>
      </c>
      <c r="Y124" s="143" t="s">
        <v>457</v>
      </c>
      <c r="Z124" s="143" t="s">
        <v>457</v>
      </c>
      <c r="AA124" s="143" t="s">
        <v>457</v>
      </c>
      <c r="AB124" s="143" t="s">
        <v>457</v>
      </c>
      <c r="AC124" s="143" t="s">
        <v>457</v>
      </c>
      <c r="AD124" s="143" t="s">
        <v>457</v>
      </c>
      <c r="AE124" s="149"/>
      <c r="AF124" s="145" t="s">
        <v>430</v>
      </c>
      <c r="AG124" s="145" t="s">
        <v>430</v>
      </c>
      <c r="AH124" s="145" t="s">
        <v>430</v>
      </c>
      <c r="AI124" s="145" t="s">
        <v>430</v>
      </c>
      <c r="AJ124" s="145" t="s">
        <v>430</v>
      </c>
      <c r="AK124" s="145" t="s">
        <v>430</v>
      </c>
      <c r="AL124" s="146" t="s">
        <v>430</v>
      </c>
    </row>
    <row r="125" spans="1:38" s="2" customFormat="1" ht="26.25" customHeight="1" thickBot="1" x14ac:dyDescent="0.25">
      <c r="A125" s="70" t="s">
        <v>289</v>
      </c>
      <c r="B125" s="70" t="s">
        <v>290</v>
      </c>
      <c r="C125" s="71" t="s">
        <v>291</v>
      </c>
      <c r="D125" s="72"/>
      <c r="E125" s="143" t="s">
        <v>430</v>
      </c>
      <c r="F125" s="143">
        <v>0.76741210176791186</v>
      </c>
      <c r="G125" s="143" t="s">
        <v>430</v>
      </c>
      <c r="H125" s="143" t="s">
        <v>430</v>
      </c>
      <c r="I125" s="143">
        <v>7.8853274081437869E-5</v>
      </c>
      <c r="J125" s="143">
        <v>5.2329900072226954E-4</v>
      </c>
      <c r="K125" s="143">
        <v>1.1063353302941132E-3</v>
      </c>
      <c r="L125" s="143" t="s">
        <v>457</v>
      </c>
      <c r="M125" s="143" t="s">
        <v>430</v>
      </c>
      <c r="N125" s="143" t="s">
        <v>430</v>
      </c>
      <c r="O125" s="143" t="s">
        <v>430</v>
      </c>
      <c r="P125" s="143">
        <v>1.8933043559989315E-2</v>
      </c>
      <c r="Q125" s="143" t="s">
        <v>430</v>
      </c>
      <c r="R125" s="143" t="s">
        <v>430</v>
      </c>
      <c r="S125" s="143" t="s">
        <v>430</v>
      </c>
      <c r="T125" s="143" t="s">
        <v>430</v>
      </c>
      <c r="U125" s="143" t="s">
        <v>430</v>
      </c>
      <c r="V125" s="143" t="s">
        <v>430</v>
      </c>
      <c r="W125" s="143">
        <v>9.318489749932099E-2</v>
      </c>
      <c r="X125" s="143" t="s">
        <v>430</v>
      </c>
      <c r="Y125" s="143" t="s">
        <v>430</v>
      </c>
      <c r="Z125" s="143" t="s">
        <v>430</v>
      </c>
      <c r="AA125" s="143" t="s">
        <v>430</v>
      </c>
      <c r="AB125" s="143" t="s">
        <v>430</v>
      </c>
      <c r="AC125" s="143" t="s">
        <v>430</v>
      </c>
      <c r="AD125" s="143">
        <v>7.7420335930568102E-2</v>
      </c>
      <c r="AE125" s="149"/>
      <c r="AF125" s="145" t="s">
        <v>430</v>
      </c>
      <c r="AG125" s="145" t="s">
        <v>430</v>
      </c>
      <c r="AH125" s="145" t="s">
        <v>430</v>
      </c>
      <c r="AI125" s="145" t="s">
        <v>430</v>
      </c>
      <c r="AJ125" s="145" t="s">
        <v>430</v>
      </c>
      <c r="AK125" s="145">
        <v>2319.8968206496324</v>
      </c>
      <c r="AL125" s="146" t="s">
        <v>440</v>
      </c>
    </row>
    <row r="126" spans="1:38" s="2" customFormat="1" ht="26.25" customHeight="1" thickBot="1" x14ac:dyDescent="0.25">
      <c r="A126" s="70" t="s">
        <v>289</v>
      </c>
      <c r="B126" s="70" t="s">
        <v>292</v>
      </c>
      <c r="C126" s="71" t="s">
        <v>293</v>
      </c>
      <c r="D126" s="72"/>
      <c r="E126" s="143" t="s">
        <v>430</v>
      </c>
      <c r="F126" s="143" t="s">
        <v>457</v>
      </c>
      <c r="G126" s="143" t="s">
        <v>430</v>
      </c>
      <c r="H126" s="143" t="s">
        <v>445</v>
      </c>
      <c r="I126" s="143" t="s">
        <v>457</v>
      </c>
      <c r="J126" s="143" t="s">
        <v>457</v>
      </c>
      <c r="K126" s="143" t="s">
        <v>457</v>
      </c>
      <c r="L126" s="143" t="s">
        <v>457</v>
      </c>
      <c r="M126" s="143" t="s">
        <v>445</v>
      </c>
      <c r="N126" s="143" t="s">
        <v>430</v>
      </c>
      <c r="O126" s="143" t="s">
        <v>430</v>
      </c>
      <c r="P126" s="143" t="s">
        <v>430</v>
      </c>
      <c r="Q126" s="143" t="s">
        <v>430</v>
      </c>
      <c r="R126" s="143" t="s">
        <v>430</v>
      </c>
      <c r="S126" s="143" t="s">
        <v>430</v>
      </c>
      <c r="T126" s="143" t="s">
        <v>430</v>
      </c>
      <c r="U126" s="143" t="s">
        <v>430</v>
      </c>
      <c r="V126" s="143" t="s">
        <v>430</v>
      </c>
      <c r="W126" s="143" t="s">
        <v>430</v>
      </c>
      <c r="X126" s="143" t="s">
        <v>430</v>
      </c>
      <c r="Y126" s="143" t="s">
        <v>430</v>
      </c>
      <c r="Z126" s="143" t="s">
        <v>430</v>
      </c>
      <c r="AA126" s="143" t="s">
        <v>430</v>
      </c>
      <c r="AB126" s="143" t="s">
        <v>430</v>
      </c>
      <c r="AC126" s="143" t="s">
        <v>430</v>
      </c>
      <c r="AD126" s="143" t="s">
        <v>430</v>
      </c>
      <c r="AE126" s="149"/>
      <c r="AF126" s="145" t="s">
        <v>430</v>
      </c>
      <c r="AG126" s="145" t="s">
        <v>430</v>
      </c>
      <c r="AH126" s="145" t="s">
        <v>430</v>
      </c>
      <c r="AI126" s="145" t="s">
        <v>430</v>
      </c>
      <c r="AJ126" s="145" t="s">
        <v>430</v>
      </c>
      <c r="AK126" s="145" t="s">
        <v>457</v>
      </c>
      <c r="AL126" s="146"/>
    </row>
    <row r="127" spans="1:38" s="2" customFormat="1" ht="26.25" customHeight="1" thickBot="1" x14ac:dyDescent="0.25">
      <c r="A127" s="70" t="s">
        <v>289</v>
      </c>
      <c r="B127" s="70" t="s">
        <v>294</v>
      </c>
      <c r="C127" s="71" t="s">
        <v>295</v>
      </c>
      <c r="D127" s="72"/>
      <c r="E127" s="143" t="s">
        <v>430</v>
      </c>
      <c r="F127" s="143" t="s">
        <v>445</v>
      </c>
      <c r="G127" s="143" t="s">
        <v>430</v>
      </c>
      <c r="H127" s="143" t="s">
        <v>445</v>
      </c>
      <c r="I127" s="143" t="s">
        <v>457</v>
      </c>
      <c r="J127" s="143" t="s">
        <v>457</v>
      </c>
      <c r="K127" s="143" t="s">
        <v>457</v>
      </c>
      <c r="L127" s="143" t="s">
        <v>457</v>
      </c>
      <c r="M127" s="143" t="s">
        <v>445</v>
      </c>
      <c r="N127" s="143" t="s">
        <v>430</v>
      </c>
      <c r="O127" s="143" t="s">
        <v>430</v>
      </c>
      <c r="P127" s="143" t="s">
        <v>430</v>
      </c>
      <c r="Q127" s="143" t="s">
        <v>430</v>
      </c>
      <c r="R127" s="143" t="s">
        <v>430</v>
      </c>
      <c r="S127" s="143" t="s">
        <v>430</v>
      </c>
      <c r="T127" s="143" t="s">
        <v>430</v>
      </c>
      <c r="U127" s="143" t="s">
        <v>430</v>
      </c>
      <c r="V127" s="143" t="s">
        <v>430</v>
      </c>
      <c r="W127" s="143" t="s">
        <v>430</v>
      </c>
      <c r="X127" s="143" t="s">
        <v>430</v>
      </c>
      <c r="Y127" s="143" t="s">
        <v>430</v>
      </c>
      <c r="Z127" s="143" t="s">
        <v>430</v>
      </c>
      <c r="AA127" s="143" t="s">
        <v>430</v>
      </c>
      <c r="AB127" s="143" t="s">
        <v>430</v>
      </c>
      <c r="AC127" s="143" t="s">
        <v>430</v>
      </c>
      <c r="AD127" s="143" t="s">
        <v>430</v>
      </c>
      <c r="AE127" s="149"/>
      <c r="AF127" s="145" t="s">
        <v>430</v>
      </c>
      <c r="AG127" s="145" t="s">
        <v>430</v>
      </c>
      <c r="AH127" s="145" t="s">
        <v>430</v>
      </c>
      <c r="AI127" s="145" t="s">
        <v>430</v>
      </c>
      <c r="AJ127" s="145" t="s">
        <v>430</v>
      </c>
      <c r="AK127" s="145" t="s">
        <v>457</v>
      </c>
      <c r="AL127" s="146"/>
    </row>
    <row r="128" spans="1:38" s="2" customFormat="1" ht="26.25" customHeight="1" thickBot="1" x14ac:dyDescent="0.25">
      <c r="A128" s="70" t="s">
        <v>289</v>
      </c>
      <c r="B128" s="74" t="s">
        <v>296</v>
      </c>
      <c r="C128" s="76" t="s">
        <v>297</v>
      </c>
      <c r="D128" s="72"/>
      <c r="E128" s="143" t="s">
        <v>445</v>
      </c>
      <c r="F128" s="143" t="s">
        <v>445</v>
      </c>
      <c r="G128" s="143" t="s">
        <v>445</v>
      </c>
      <c r="H128" s="143" t="s">
        <v>445</v>
      </c>
      <c r="I128" s="143" t="s">
        <v>445</v>
      </c>
      <c r="J128" s="143" t="s">
        <v>445</v>
      </c>
      <c r="K128" s="143" t="s">
        <v>445</v>
      </c>
      <c r="L128" s="143" t="s">
        <v>445</v>
      </c>
      <c r="M128" s="143" t="s">
        <v>445</v>
      </c>
      <c r="N128" s="143" t="s">
        <v>445</v>
      </c>
      <c r="O128" s="143" t="s">
        <v>445</v>
      </c>
      <c r="P128" s="143" t="s">
        <v>445</v>
      </c>
      <c r="Q128" s="143" t="s">
        <v>445</v>
      </c>
      <c r="R128" s="143" t="s">
        <v>445</v>
      </c>
      <c r="S128" s="143" t="s">
        <v>445</v>
      </c>
      <c r="T128" s="143" t="s">
        <v>445</v>
      </c>
      <c r="U128" s="143" t="s">
        <v>445</v>
      </c>
      <c r="V128" s="143" t="s">
        <v>445</v>
      </c>
      <c r="W128" s="143" t="s">
        <v>445</v>
      </c>
      <c r="X128" s="143" t="s">
        <v>445</v>
      </c>
      <c r="Y128" s="143" t="s">
        <v>445</v>
      </c>
      <c r="Z128" s="143" t="s">
        <v>445</v>
      </c>
      <c r="AA128" s="143" t="s">
        <v>445</v>
      </c>
      <c r="AB128" s="143" t="s">
        <v>445</v>
      </c>
      <c r="AC128" s="143" t="s">
        <v>445</v>
      </c>
      <c r="AD128" s="143" t="s">
        <v>445</v>
      </c>
      <c r="AE128" s="149"/>
      <c r="AF128" s="145" t="s">
        <v>430</v>
      </c>
      <c r="AG128" s="145" t="s">
        <v>430</v>
      </c>
      <c r="AH128" s="145" t="s">
        <v>430</v>
      </c>
      <c r="AI128" s="145" t="s">
        <v>430</v>
      </c>
      <c r="AJ128" s="145" t="s">
        <v>430</v>
      </c>
      <c r="AK128" s="145" t="s">
        <v>445</v>
      </c>
      <c r="AL128" s="146" t="s">
        <v>441</v>
      </c>
    </row>
    <row r="129" spans="1:38" s="2" customFormat="1" ht="26.25" customHeight="1" thickBot="1" x14ac:dyDescent="0.25">
      <c r="A129" s="70" t="s">
        <v>289</v>
      </c>
      <c r="B129" s="74" t="s">
        <v>299</v>
      </c>
      <c r="C129" s="82" t="s">
        <v>300</v>
      </c>
      <c r="D129" s="72"/>
      <c r="E129" s="143">
        <v>1.9559340000000001E-2</v>
      </c>
      <c r="F129" s="143">
        <v>0.16636680000000001</v>
      </c>
      <c r="G129" s="143">
        <v>1.056654E-3</v>
      </c>
      <c r="H129" s="143" t="s">
        <v>457</v>
      </c>
      <c r="I129" s="143">
        <v>8.9927999999999997E-5</v>
      </c>
      <c r="J129" s="143">
        <v>1.57374E-4</v>
      </c>
      <c r="K129" s="143">
        <v>2.2482000000000001E-4</v>
      </c>
      <c r="L129" s="143">
        <v>3.1474800000000002E-6</v>
      </c>
      <c r="M129" s="143">
        <v>1.5737400000000003E-3</v>
      </c>
      <c r="N129" s="143">
        <v>2.9226600000000002E-2</v>
      </c>
      <c r="O129" s="143">
        <v>2.2482000000000001E-3</v>
      </c>
      <c r="P129" s="143">
        <v>1.2589919999999998E-3</v>
      </c>
      <c r="Q129" s="143">
        <v>0.56589435021847834</v>
      </c>
      <c r="R129" s="143">
        <v>0.5466834836111959</v>
      </c>
      <c r="S129" s="143">
        <v>0.3016184737165219</v>
      </c>
      <c r="T129" s="143">
        <v>3.1474799999999995E-4</v>
      </c>
      <c r="U129" s="143" t="s">
        <v>445</v>
      </c>
      <c r="V129" s="143" t="s">
        <v>457</v>
      </c>
      <c r="W129" s="143">
        <v>1.3718102900000001E-2</v>
      </c>
      <c r="X129" s="143">
        <v>8.2116138890977401E-6</v>
      </c>
      <c r="Y129" s="143">
        <v>3.5583660186090211E-5</v>
      </c>
      <c r="Z129" s="143">
        <v>3.5583660186090211E-5</v>
      </c>
      <c r="AA129" s="143" t="s">
        <v>457</v>
      </c>
      <c r="AB129" s="143">
        <v>7.9378934261278161E-5</v>
      </c>
      <c r="AC129" s="143">
        <v>2.7372046296992466E-2</v>
      </c>
      <c r="AD129" s="143">
        <v>5.3102483999999998E-2</v>
      </c>
      <c r="AE129" s="149"/>
      <c r="AF129" s="145" t="s">
        <v>430</v>
      </c>
      <c r="AG129" s="145" t="s">
        <v>430</v>
      </c>
      <c r="AH129" s="145" t="s">
        <v>430</v>
      </c>
      <c r="AI129" s="145" t="s">
        <v>430</v>
      </c>
      <c r="AJ129" s="145" t="s">
        <v>430</v>
      </c>
      <c r="AK129" s="145">
        <v>22.481999999999999</v>
      </c>
      <c r="AL129" s="146" t="s">
        <v>301</v>
      </c>
    </row>
    <row r="130" spans="1:38" s="2" customFormat="1" ht="26.25" customHeight="1" thickBot="1" x14ac:dyDescent="0.25">
      <c r="A130" s="70" t="s">
        <v>289</v>
      </c>
      <c r="B130" s="74" t="s">
        <v>302</v>
      </c>
      <c r="C130" s="88" t="s">
        <v>303</v>
      </c>
      <c r="D130" s="72"/>
      <c r="E130" s="143" t="s">
        <v>429</v>
      </c>
      <c r="F130" s="143" t="s">
        <v>429</v>
      </c>
      <c r="G130" s="143" t="s">
        <v>429</v>
      </c>
      <c r="H130" s="143" t="s">
        <v>457</v>
      </c>
      <c r="I130" s="143" t="s">
        <v>429</v>
      </c>
      <c r="J130" s="143" t="s">
        <v>429</v>
      </c>
      <c r="K130" s="143" t="s">
        <v>429</v>
      </c>
      <c r="L130" s="143" t="s">
        <v>429</v>
      </c>
      <c r="M130" s="143" t="s">
        <v>429</v>
      </c>
      <c r="N130" s="143" t="s">
        <v>429</v>
      </c>
      <c r="O130" s="143" t="s">
        <v>429</v>
      </c>
      <c r="P130" s="143" t="s">
        <v>429</v>
      </c>
      <c r="Q130" s="143" t="s">
        <v>429</v>
      </c>
      <c r="R130" s="143" t="s">
        <v>429</v>
      </c>
      <c r="S130" s="143" t="s">
        <v>429</v>
      </c>
      <c r="T130" s="143" t="s">
        <v>429</v>
      </c>
      <c r="U130" s="143" t="s">
        <v>429</v>
      </c>
      <c r="V130" s="143" t="s">
        <v>429</v>
      </c>
      <c r="W130" s="143" t="s">
        <v>429</v>
      </c>
      <c r="X130" s="143" t="s">
        <v>429</v>
      </c>
      <c r="Y130" s="143" t="s">
        <v>429</v>
      </c>
      <c r="Z130" s="143" t="s">
        <v>429</v>
      </c>
      <c r="AA130" s="143" t="s">
        <v>429</v>
      </c>
      <c r="AB130" s="143" t="s">
        <v>429</v>
      </c>
      <c r="AC130" s="143" t="s">
        <v>429</v>
      </c>
      <c r="AD130" s="143" t="s">
        <v>429</v>
      </c>
      <c r="AE130" s="149"/>
      <c r="AF130" s="145" t="s">
        <v>430</v>
      </c>
      <c r="AG130" s="145" t="s">
        <v>430</v>
      </c>
      <c r="AH130" s="145" t="s">
        <v>430</v>
      </c>
      <c r="AI130" s="145" t="s">
        <v>430</v>
      </c>
      <c r="AJ130" s="145" t="s">
        <v>430</v>
      </c>
      <c r="AK130" s="145" t="s">
        <v>429</v>
      </c>
      <c r="AL130" s="146" t="s">
        <v>301</v>
      </c>
    </row>
    <row r="131" spans="1:38" s="2" customFormat="1" ht="26.25" customHeight="1" thickBot="1" x14ac:dyDescent="0.25">
      <c r="A131" s="70" t="s">
        <v>289</v>
      </c>
      <c r="B131" s="74" t="s">
        <v>304</v>
      </c>
      <c r="C131" s="82" t="s">
        <v>305</v>
      </c>
      <c r="D131" s="72"/>
      <c r="E131" s="143">
        <v>9.1999999999999998E-3</v>
      </c>
      <c r="F131" s="143">
        <v>2.8E-3</v>
      </c>
      <c r="G131" s="143">
        <v>2.16E-3</v>
      </c>
      <c r="H131" s="143" t="s">
        <v>445</v>
      </c>
      <c r="I131" s="143">
        <v>2.7200000000000002E-2</v>
      </c>
      <c r="J131" s="143">
        <v>4.759999999999999E-2</v>
      </c>
      <c r="K131" s="143">
        <v>6.8000000000000005E-2</v>
      </c>
      <c r="L131" s="143">
        <v>1.5640000000000001E-3</v>
      </c>
      <c r="M131" s="143">
        <v>7.6000000000000004E-4</v>
      </c>
      <c r="N131" s="143">
        <v>0.14399999999999999</v>
      </c>
      <c r="O131" s="143">
        <v>1.2E-2</v>
      </c>
      <c r="P131" s="143">
        <v>0.216</v>
      </c>
      <c r="Q131" s="143">
        <v>4.0000000000000002E-4</v>
      </c>
      <c r="R131" s="143">
        <v>1.6000000000000001E-3</v>
      </c>
      <c r="S131" s="143">
        <v>2.4E-2</v>
      </c>
      <c r="T131" s="143">
        <v>1.1999999999999999E-3</v>
      </c>
      <c r="U131" s="143" t="s">
        <v>445</v>
      </c>
      <c r="V131" s="143">
        <v>7.4536340852130401E-2</v>
      </c>
      <c r="W131" s="143">
        <v>1.4883999999999999</v>
      </c>
      <c r="X131" s="143">
        <v>8.6226857887874825E-6</v>
      </c>
      <c r="Y131" s="143">
        <v>3.8802086049543676E-5</v>
      </c>
      <c r="Z131" s="143">
        <v>3.8802086049543676E-5</v>
      </c>
      <c r="AA131" s="143" t="s">
        <v>457</v>
      </c>
      <c r="AB131" s="143">
        <v>8.6226857887874845E-5</v>
      </c>
      <c r="AC131" s="143">
        <v>6.159061277705347E-3</v>
      </c>
      <c r="AD131" s="143">
        <v>9.4479999999999998E-3</v>
      </c>
      <c r="AE131" s="149"/>
      <c r="AF131" s="145" t="s">
        <v>430</v>
      </c>
      <c r="AG131" s="145" t="s">
        <v>430</v>
      </c>
      <c r="AH131" s="145" t="s">
        <v>430</v>
      </c>
      <c r="AI131" s="145" t="s">
        <v>430</v>
      </c>
      <c r="AJ131" s="145" t="s">
        <v>430</v>
      </c>
      <c r="AK131" s="145">
        <v>4</v>
      </c>
      <c r="AL131" s="146" t="s">
        <v>301</v>
      </c>
    </row>
    <row r="132" spans="1:38" s="2" customFormat="1" ht="26.25" customHeight="1" thickBot="1" x14ac:dyDescent="0.25">
      <c r="A132" s="70" t="s">
        <v>289</v>
      </c>
      <c r="B132" s="74" t="s">
        <v>306</v>
      </c>
      <c r="C132" s="82" t="s">
        <v>307</v>
      </c>
      <c r="D132" s="72"/>
      <c r="E132" s="143" t="s">
        <v>445</v>
      </c>
      <c r="F132" s="143" t="s">
        <v>445</v>
      </c>
      <c r="G132" s="143" t="s">
        <v>445</v>
      </c>
      <c r="H132" s="143" t="s">
        <v>445</v>
      </c>
      <c r="I132" s="143" t="s">
        <v>445</v>
      </c>
      <c r="J132" s="143" t="s">
        <v>445</v>
      </c>
      <c r="K132" s="143" t="s">
        <v>445</v>
      </c>
      <c r="L132" s="143" t="s">
        <v>445</v>
      </c>
      <c r="M132" s="143" t="s">
        <v>445</v>
      </c>
      <c r="N132" s="143" t="s">
        <v>445</v>
      </c>
      <c r="O132" s="143" t="s">
        <v>445</v>
      </c>
      <c r="P132" s="143" t="s">
        <v>445</v>
      </c>
      <c r="Q132" s="143" t="s">
        <v>445</v>
      </c>
      <c r="R132" s="143" t="s">
        <v>445</v>
      </c>
      <c r="S132" s="143" t="s">
        <v>430</v>
      </c>
      <c r="T132" s="143" t="s">
        <v>445</v>
      </c>
      <c r="U132" s="143" t="s">
        <v>445</v>
      </c>
      <c r="V132" s="143" t="s">
        <v>445</v>
      </c>
      <c r="W132" s="143" t="s">
        <v>445</v>
      </c>
      <c r="X132" s="143" t="s">
        <v>445</v>
      </c>
      <c r="Y132" s="143" t="s">
        <v>445</v>
      </c>
      <c r="Z132" s="143" t="s">
        <v>445</v>
      </c>
      <c r="AA132" s="143" t="s">
        <v>445</v>
      </c>
      <c r="AB132" s="143" t="s">
        <v>445</v>
      </c>
      <c r="AC132" s="143" t="s">
        <v>445</v>
      </c>
      <c r="AD132" s="143" t="s">
        <v>445</v>
      </c>
      <c r="AE132" s="149"/>
      <c r="AF132" s="145" t="s">
        <v>430</v>
      </c>
      <c r="AG132" s="145" t="s">
        <v>430</v>
      </c>
      <c r="AH132" s="145" t="s">
        <v>430</v>
      </c>
      <c r="AI132" s="145" t="s">
        <v>430</v>
      </c>
      <c r="AJ132" s="145" t="s">
        <v>430</v>
      </c>
      <c r="AK132" s="145" t="s">
        <v>445</v>
      </c>
      <c r="AL132" s="146"/>
    </row>
    <row r="133" spans="1:38" s="2" customFormat="1" ht="26.25" customHeight="1" thickBot="1" x14ac:dyDescent="0.25">
      <c r="A133" s="70" t="s">
        <v>289</v>
      </c>
      <c r="B133" s="74" t="s">
        <v>308</v>
      </c>
      <c r="C133" s="82" t="s">
        <v>309</v>
      </c>
      <c r="D133" s="72"/>
      <c r="E133" s="143">
        <v>1.2375000000000001E-3</v>
      </c>
      <c r="F133" s="143">
        <v>1.95E-5</v>
      </c>
      <c r="G133" s="143">
        <v>1.695E-4</v>
      </c>
      <c r="H133" s="143" t="s">
        <v>457</v>
      </c>
      <c r="I133" s="143">
        <v>5.2050000000000005E-5</v>
      </c>
      <c r="J133" s="143">
        <v>5.2050000000000005E-5</v>
      </c>
      <c r="K133" s="143">
        <v>5.7839999999999995E-5</v>
      </c>
      <c r="L133" s="143" t="s">
        <v>457</v>
      </c>
      <c r="M133" s="143">
        <v>2.1000000000000004E-4</v>
      </c>
      <c r="N133" s="143">
        <v>4.5044999999999993E-5</v>
      </c>
      <c r="O133" s="143">
        <v>7.5450000000000006E-6</v>
      </c>
      <c r="P133" s="143">
        <v>2.235E-3</v>
      </c>
      <c r="Q133" s="143">
        <v>2.0415E-5</v>
      </c>
      <c r="R133" s="143">
        <v>2.0340000000000002E-5</v>
      </c>
      <c r="S133" s="143">
        <v>1.8644999999999999E-5</v>
      </c>
      <c r="T133" s="143">
        <v>2.5994999999999998E-5</v>
      </c>
      <c r="U133" s="143">
        <v>2.9670000000000002E-5</v>
      </c>
      <c r="V133" s="143">
        <v>2.4017999999999999E-4</v>
      </c>
      <c r="W133" s="143">
        <v>4.0500000000000002E-5</v>
      </c>
      <c r="X133" s="143">
        <v>1.9799999999999999E-8</v>
      </c>
      <c r="Y133" s="143">
        <v>1.0815E-8</v>
      </c>
      <c r="Z133" s="143">
        <v>9.6600000000000001E-9</v>
      </c>
      <c r="AA133" s="143">
        <v>1.0484999999999999E-8</v>
      </c>
      <c r="AB133" s="143">
        <v>5.0759999999999999E-8</v>
      </c>
      <c r="AC133" s="143">
        <v>2.2499999999999999E-4</v>
      </c>
      <c r="AD133" s="143">
        <v>6.1499999999999999E-4</v>
      </c>
      <c r="AE133" s="149"/>
      <c r="AF133" s="145" t="s">
        <v>430</v>
      </c>
      <c r="AG133" s="145" t="s">
        <v>430</v>
      </c>
      <c r="AH133" s="145" t="s">
        <v>430</v>
      </c>
      <c r="AI133" s="145" t="s">
        <v>430</v>
      </c>
      <c r="AJ133" s="145" t="s">
        <v>430</v>
      </c>
      <c r="AK133" s="145">
        <v>1500</v>
      </c>
      <c r="AL133" s="146" t="s">
        <v>442</v>
      </c>
    </row>
    <row r="134" spans="1:38" s="2" customFormat="1" ht="26.25" customHeight="1" thickBot="1" x14ac:dyDescent="0.25">
      <c r="A134" s="70" t="s">
        <v>289</v>
      </c>
      <c r="B134" s="74" t="s">
        <v>310</v>
      </c>
      <c r="C134" s="71" t="s">
        <v>311</v>
      </c>
      <c r="D134" s="72"/>
      <c r="E134" s="143" t="s">
        <v>445</v>
      </c>
      <c r="F134" s="143" t="s">
        <v>445</v>
      </c>
      <c r="G134" s="143" t="s">
        <v>445</v>
      </c>
      <c r="H134" s="143" t="s">
        <v>445</v>
      </c>
      <c r="I134" s="143" t="s">
        <v>430</v>
      </c>
      <c r="J134" s="143" t="s">
        <v>430</v>
      </c>
      <c r="K134" s="143" t="s">
        <v>430</v>
      </c>
      <c r="L134" s="143" t="s">
        <v>430</v>
      </c>
      <c r="M134" s="143" t="s">
        <v>445</v>
      </c>
      <c r="N134" s="143" t="s">
        <v>430</v>
      </c>
      <c r="O134" s="143" t="s">
        <v>430</v>
      </c>
      <c r="P134" s="143" t="s">
        <v>430</v>
      </c>
      <c r="Q134" s="143" t="s">
        <v>430</v>
      </c>
      <c r="R134" s="143" t="s">
        <v>430</v>
      </c>
      <c r="S134" s="143" t="s">
        <v>445</v>
      </c>
      <c r="T134" s="143" t="s">
        <v>430</v>
      </c>
      <c r="U134" s="143" t="s">
        <v>430</v>
      </c>
      <c r="V134" s="143" t="s">
        <v>430</v>
      </c>
      <c r="W134" s="143" t="s">
        <v>445</v>
      </c>
      <c r="X134" s="143" t="s">
        <v>445</v>
      </c>
      <c r="Y134" s="143" t="s">
        <v>445</v>
      </c>
      <c r="Z134" s="143" t="s">
        <v>445</v>
      </c>
      <c r="AA134" s="143" t="s">
        <v>445</v>
      </c>
      <c r="AB134" s="143" t="s">
        <v>445</v>
      </c>
      <c r="AC134" s="143" t="s">
        <v>445</v>
      </c>
      <c r="AD134" s="143" t="s">
        <v>445</v>
      </c>
      <c r="AE134" s="149"/>
      <c r="AF134" s="145" t="s">
        <v>430</v>
      </c>
      <c r="AG134" s="145" t="s">
        <v>430</v>
      </c>
      <c r="AH134" s="145" t="s">
        <v>430</v>
      </c>
      <c r="AI134" s="145" t="s">
        <v>430</v>
      </c>
      <c r="AJ134" s="145" t="s">
        <v>430</v>
      </c>
      <c r="AK134" s="145" t="s">
        <v>430</v>
      </c>
      <c r="AL134" s="146"/>
    </row>
    <row r="135" spans="1:38" s="2" customFormat="1" ht="26.25" customHeight="1" thickBot="1" x14ac:dyDescent="0.25">
      <c r="A135" s="70" t="s">
        <v>289</v>
      </c>
      <c r="B135" s="70" t="s">
        <v>312</v>
      </c>
      <c r="C135" s="71" t="s">
        <v>313</v>
      </c>
      <c r="D135" s="72"/>
      <c r="E135" s="143" t="s">
        <v>457</v>
      </c>
      <c r="F135" s="143" t="s">
        <v>457</v>
      </c>
      <c r="G135" s="143" t="s">
        <v>457</v>
      </c>
      <c r="H135" s="143" t="s">
        <v>457</v>
      </c>
      <c r="I135" s="143" t="s">
        <v>457</v>
      </c>
      <c r="J135" s="143" t="s">
        <v>457</v>
      </c>
      <c r="K135" s="143" t="s">
        <v>457</v>
      </c>
      <c r="L135" s="143" t="s">
        <v>457</v>
      </c>
      <c r="M135" s="143" t="s">
        <v>457</v>
      </c>
      <c r="N135" s="143" t="s">
        <v>445</v>
      </c>
      <c r="O135" s="143" t="s">
        <v>445</v>
      </c>
      <c r="P135" s="143" t="s">
        <v>445</v>
      </c>
      <c r="Q135" s="143" t="s">
        <v>445</v>
      </c>
      <c r="R135" s="143" t="s">
        <v>445</v>
      </c>
      <c r="S135" s="143" t="s">
        <v>445</v>
      </c>
      <c r="T135" s="143" t="s">
        <v>445</v>
      </c>
      <c r="U135" s="143" t="s">
        <v>445</v>
      </c>
      <c r="V135" s="143" t="s">
        <v>445</v>
      </c>
      <c r="W135" s="143">
        <v>0.6618899880000001</v>
      </c>
      <c r="X135" s="143">
        <v>1.9746384642000002E-4</v>
      </c>
      <c r="Y135" s="143">
        <v>8.9355148380000019E-4</v>
      </c>
      <c r="Z135" s="143">
        <v>8.9355148380000019E-4</v>
      </c>
      <c r="AA135" s="143" t="s">
        <v>457</v>
      </c>
      <c r="AB135" s="143">
        <v>1.9845668140200004E-3</v>
      </c>
      <c r="AC135" s="143" t="s">
        <v>457</v>
      </c>
      <c r="AD135" s="143">
        <v>1.1252129796000001</v>
      </c>
      <c r="AE135" s="149"/>
      <c r="AF135" s="145" t="s">
        <v>430</v>
      </c>
      <c r="AG135" s="145" t="s">
        <v>430</v>
      </c>
      <c r="AH135" s="145" t="s">
        <v>430</v>
      </c>
      <c r="AI135" s="145" t="s">
        <v>430</v>
      </c>
      <c r="AJ135" s="145" t="s">
        <v>430</v>
      </c>
      <c r="AK135" s="145">
        <v>2.2062999600000004</v>
      </c>
      <c r="AL135" s="146" t="s">
        <v>454</v>
      </c>
    </row>
    <row r="136" spans="1:38" s="2" customFormat="1" ht="26.25" customHeight="1" thickBot="1" x14ac:dyDescent="0.25">
      <c r="A136" s="70" t="s">
        <v>289</v>
      </c>
      <c r="B136" s="70" t="s">
        <v>314</v>
      </c>
      <c r="C136" s="71" t="s">
        <v>315</v>
      </c>
      <c r="D136" s="72"/>
      <c r="E136" s="143" t="s">
        <v>430</v>
      </c>
      <c r="F136" s="143">
        <v>3.8568961619999996E-3</v>
      </c>
      <c r="G136" s="143" t="s">
        <v>430</v>
      </c>
      <c r="H136" s="143" t="s">
        <v>457</v>
      </c>
      <c r="I136" s="143" t="s">
        <v>457</v>
      </c>
      <c r="J136" s="143" t="s">
        <v>457</v>
      </c>
      <c r="K136" s="143" t="s">
        <v>457</v>
      </c>
      <c r="L136" s="143" t="s">
        <v>457</v>
      </c>
      <c r="M136" s="143" t="s">
        <v>430</v>
      </c>
      <c r="N136" s="143" t="s">
        <v>457</v>
      </c>
      <c r="O136" s="143" t="s">
        <v>457</v>
      </c>
      <c r="P136" s="143" t="s">
        <v>457</v>
      </c>
      <c r="Q136" s="143" t="s">
        <v>457</v>
      </c>
      <c r="R136" s="143" t="s">
        <v>457</v>
      </c>
      <c r="S136" s="143" t="s">
        <v>457</v>
      </c>
      <c r="T136" s="143" t="s">
        <v>457</v>
      </c>
      <c r="U136" s="143" t="s">
        <v>457</v>
      </c>
      <c r="V136" s="143" t="s">
        <v>457</v>
      </c>
      <c r="W136" s="143" t="s">
        <v>430</v>
      </c>
      <c r="X136" s="143" t="s">
        <v>430</v>
      </c>
      <c r="Y136" s="143" t="s">
        <v>430</v>
      </c>
      <c r="Z136" s="143" t="s">
        <v>430</v>
      </c>
      <c r="AA136" s="143" t="s">
        <v>430</v>
      </c>
      <c r="AB136" s="143" t="s">
        <v>430</v>
      </c>
      <c r="AC136" s="143" t="s">
        <v>430</v>
      </c>
      <c r="AD136" s="143" t="s">
        <v>430</v>
      </c>
      <c r="AE136" s="149"/>
      <c r="AF136" s="145" t="s">
        <v>430</v>
      </c>
      <c r="AG136" s="145" t="s">
        <v>430</v>
      </c>
      <c r="AH136" s="145" t="s">
        <v>445</v>
      </c>
      <c r="AI136" s="145" t="s">
        <v>445</v>
      </c>
      <c r="AJ136" s="145" t="s">
        <v>445</v>
      </c>
      <c r="AK136" s="145" t="s">
        <v>457</v>
      </c>
      <c r="AL136" s="146" t="s">
        <v>443</v>
      </c>
    </row>
    <row r="137" spans="1:38" s="2" customFormat="1" ht="26.25" customHeight="1" thickBot="1" x14ac:dyDescent="0.25">
      <c r="A137" s="70" t="s">
        <v>289</v>
      </c>
      <c r="B137" s="70" t="s">
        <v>316</v>
      </c>
      <c r="C137" s="71" t="s">
        <v>317</v>
      </c>
      <c r="D137" s="72"/>
      <c r="E137" s="143" t="s">
        <v>430</v>
      </c>
      <c r="F137" s="143" t="s">
        <v>429</v>
      </c>
      <c r="G137" s="143" t="s">
        <v>430</v>
      </c>
      <c r="H137" s="143" t="s">
        <v>457</v>
      </c>
      <c r="I137" s="143" t="s">
        <v>457</v>
      </c>
      <c r="J137" s="143" t="s">
        <v>457</v>
      </c>
      <c r="K137" s="143" t="s">
        <v>457</v>
      </c>
      <c r="L137" s="143" t="s">
        <v>457</v>
      </c>
      <c r="M137" s="143" t="s">
        <v>430</v>
      </c>
      <c r="N137" s="143" t="s">
        <v>457</v>
      </c>
      <c r="O137" s="143" t="s">
        <v>457</v>
      </c>
      <c r="P137" s="143" t="s">
        <v>457</v>
      </c>
      <c r="Q137" s="143" t="s">
        <v>457</v>
      </c>
      <c r="R137" s="143" t="s">
        <v>457</v>
      </c>
      <c r="S137" s="143" t="s">
        <v>457</v>
      </c>
      <c r="T137" s="143" t="s">
        <v>457</v>
      </c>
      <c r="U137" s="143" t="s">
        <v>457</v>
      </c>
      <c r="V137" s="143" t="s">
        <v>457</v>
      </c>
      <c r="W137" s="143" t="s">
        <v>430</v>
      </c>
      <c r="X137" s="143" t="s">
        <v>430</v>
      </c>
      <c r="Y137" s="143" t="s">
        <v>430</v>
      </c>
      <c r="Z137" s="143" t="s">
        <v>430</v>
      </c>
      <c r="AA137" s="143" t="s">
        <v>430</v>
      </c>
      <c r="AB137" s="143" t="s">
        <v>430</v>
      </c>
      <c r="AC137" s="143" t="s">
        <v>430</v>
      </c>
      <c r="AD137" s="143" t="s">
        <v>430</v>
      </c>
      <c r="AE137" s="149"/>
      <c r="AF137" s="145" t="s">
        <v>430</v>
      </c>
      <c r="AG137" s="145" t="s">
        <v>430</v>
      </c>
      <c r="AH137" s="145" t="s">
        <v>430</v>
      </c>
      <c r="AI137" s="145" t="s">
        <v>430</v>
      </c>
      <c r="AJ137" s="145" t="s">
        <v>430</v>
      </c>
      <c r="AK137" s="145" t="s">
        <v>457</v>
      </c>
      <c r="AL137" s="146" t="s">
        <v>443</v>
      </c>
    </row>
    <row r="138" spans="1:38" s="2" customFormat="1" ht="26.25" customHeight="1" thickBot="1" x14ac:dyDescent="0.25">
      <c r="A138" s="74" t="s">
        <v>289</v>
      </c>
      <c r="B138" s="74" t="s">
        <v>318</v>
      </c>
      <c r="C138" s="76" t="s">
        <v>319</v>
      </c>
      <c r="D138" s="73"/>
      <c r="E138" s="143" t="s">
        <v>430</v>
      </c>
      <c r="F138" s="143" t="s">
        <v>429</v>
      </c>
      <c r="G138" s="143" t="s">
        <v>430</v>
      </c>
      <c r="H138" s="143" t="s">
        <v>457</v>
      </c>
      <c r="I138" s="143" t="s">
        <v>457</v>
      </c>
      <c r="J138" s="143" t="s">
        <v>457</v>
      </c>
      <c r="K138" s="143" t="s">
        <v>457</v>
      </c>
      <c r="L138" s="143" t="s">
        <v>457</v>
      </c>
      <c r="M138" s="143" t="s">
        <v>430</v>
      </c>
      <c r="N138" s="143" t="s">
        <v>457</v>
      </c>
      <c r="O138" s="143" t="s">
        <v>457</v>
      </c>
      <c r="P138" s="143" t="s">
        <v>457</v>
      </c>
      <c r="Q138" s="143" t="s">
        <v>457</v>
      </c>
      <c r="R138" s="143" t="s">
        <v>457</v>
      </c>
      <c r="S138" s="143" t="s">
        <v>457</v>
      </c>
      <c r="T138" s="143" t="s">
        <v>457</v>
      </c>
      <c r="U138" s="143" t="s">
        <v>457</v>
      </c>
      <c r="V138" s="143" t="s">
        <v>457</v>
      </c>
      <c r="W138" s="143" t="s">
        <v>430</v>
      </c>
      <c r="X138" s="143" t="s">
        <v>430</v>
      </c>
      <c r="Y138" s="143" t="s">
        <v>430</v>
      </c>
      <c r="Z138" s="143" t="s">
        <v>430</v>
      </c>
      <c r="AA138" s="143" t="s">
        <v>430</v>
      </c>
      <c r="AB138" s="143" t="s">
        <v>430</v>
      </c>
      <c r="AC138" s="143" t="s">
        <v>430</v>
      </c>
      <c r="AD138" s="143" t="s">
        <v>430</v>
      </c>
      <c r="AE138" s="149"/>
      <c r="AF138" s="145" t="s">
        <v>430</v>
      </c>
      <c r="AG138" s="145" t="s">
        <v>430</v>
      </c>
      <c r="AH138" s="145" t="s">
        <v>430</v>
      </c>
      <c r="AI138" s="145" t="s">
        <v>430</v>
      </c>
      <c r="AJ138" s="145" t="s">
        <v>430</v>
      </c>
      <c r="AK138" s="145" t="s">
        <v>457</v>
      </c>
      <c r="AL138" s="146" t="s">
        <v>443</v>
      </c>
    </row>
    <row r="139" spans="1:38" s="2" customFormat="1" ht="26.25" customHeight="1" thickBot="1" x14ac:dyDescent="0.25">
      <c r="A139" s="74" t="s">
        <v>289</v>
      </c>
      <c r="B139" s="74" t="s">
        <v>320</v>
      </c>
      <c r="C139" s="76" t="s">
        <v>378</v>
      </c>
      <c r="D139" s="73"/>
      <c r="E139" s="143" t="s">
        <v>457</v>
      </c>
      <c r="F139" s="143" t="s">
        <v>457</v>
      </c>
      <c r="G139" s="143" t="s">
        <v>457</v>
      </c>
      <c r="H139" s="143" t="s">
        <v>457</v>
      </c>
      <c r="I139" s="143">
        <v>0.35940762000000004</v>
      </c>
      <c r="J139" s="143">
        <v>0.35940762000000004</v>
      </c>
      <c r="K139" s="143">
        <v>0.35940762000000004</v>
      </c>
      <c r="L139" s="143" t="s">
        <v>457</v>
      </c>
      <c r="M139" s="143" t="s">
        <v>457</v>
      </c>
      <c r="N139" s="143" t="s">
        <v>445</v>
      </c>
      <c r="O139" s="143" t="s">
        <v>445</v>
      </c>
      <c r="P139" s="143" t="s">
        <v>445</v>
      </c>
      <c r="Q139" s="143" t="s">
        <v>445</v>
      </c>
      <c r="R139" s="143" t="s">
        <v>445</v>
      </c>
      <c r="S139" s="143" t="s">
        <v>445</v>
      </c>
      <c r="T139" s="143" t="s">
        <v>445</v>
      </c>
      <c r="U139" s="143" t="s">
        <v>445</v>
      </c>
      <c r="V139" s="143" t="s">
        <v>445</v>
      </c>
      <c r="W139" s="143">
        <v>5.7185036081979339</v>
      </c>
      <c r="X139" s="143">
        <v>1.380915414609518E-2</v>
      </c>
      <c r="Y139" s="143">
        <v>2.1637488439375612E-2</v>
      </c>
      <c r="Z139" s="143">
        <v>1.2312190426287404E-2</v>
      </c>
      <c r="AA139" s="143">
        <v>8.5138949208133003E-4</v>
      </c>
      <c r="AB139" s="143">
        <v>4.861022250383952E-2</v>
      </c>
      <c r="AC139" s="143" t="s">
        <v>457</v>
      </c>
      <c r="AD139" s="143">
        <v>14.837272662776872</v>
      </c>
      <c r="AE139" s="149"/>
      <c r="AF139" s="145" t="s">
        <v>430</v>
      </c>
      <c r="AG139" s="145" t="s">
        <v>430</v>
      </c>
      <c r="AH139" s="145" t="s">
        <v>430</v>
      </c>
      <c r="AI139" s="145" t="s">
        <v>430</v>
      </c>
      <c r="AJ139" s="145" t="s">
        <v>430</v>
      </c>
      <c r="AK139" s="145">
        <v>1.9970000000000001</v>
      </c>
      <c r="AL139" s="146" t="s">
        <v>455</v>
      </c>
    </row>
    <row r="140" spans="1:38" s="2" customFormat="1" ht="26.25" customHeight="1" thickBot="1" x14ac:dyDescent="0.25">
      <c r="A140" s="70" t="s">
        <v>322</v>
      </c>
      <c r="B140" s="74" t="s">
        <v>323</v>
      </c>
      <c r="C140" s="71" t="s">
        <v>379</v>
      </c>
      <c r="D140" s="72"/>
      <c r="E140" s="143" t="s">
        <v>445</v>
      </c>
      <c r="F140" s="143" t="s">
        <v>445</v>
      </c>
      <c r="G140" s="143" t="s">
        <v>445</v>
      </c>
      <c r="H140" s="143" t="s">
        <v>445</v>
      </c>
      <c r="I140" s="143" t="s">
        <v>445</v>
      </c>
      <c r="J140" s="143" t="s">
        <v>445</v>
      </c>
      <c r="K140" s="143" t="s">
        <v>445</v>
      </c>
      <c r="L140" s="143" t="s">
        <v>445</v>
      </c>
      <c r="M140" s="143" t="s">
        <v>445</v>
      </c>
      <c r="N140" s="143" t="s">
        <v>445</v>
      </c>
      <c r="O140" s="143" t="s">
        <v>445</v>
      </c>
      <c r="P140" s="143" t="s">
        <v>445</v>
      </c>
      <c r="Q140" s="143" t="s">
        <v>445</v>
      </c>
      <c r="R140" s="143" t="s">
        <v>445</v>
      </c>
      <c r="S140" s="143" t="s">
        <v>445</v>
      </c>
      <c r="T140" s="143" t="s">
        <v>445</v>
      </c>
      <c r="U140" s="143" t="s">
        <v>445</v>
      </c>
      <c r="V140" s="143" t="s">
        <v>445</v>
      </c>
      <c r="W140" s="143" t="s">
        <v>445</v>
      </c>
      <c r="X140" s="143" t="s">
        <v>445</v>
      </c>
      <c r="Y140" s="143" t="s">
        <v>445</v>
      </c>
      <c r="Z140" s="143" t="s">
        <v>445</v>
      </c>
      <c r="AA140" s="143" t="s">
        <v>445</v>
      </c>
      <c r="AB140" s="143" t="s">
        <v>445</v>
      </c>
      <c r="AC140" s="143" t="s">
        <v>445</v>
      </c>
      <c r="AD140" s="143" t="s">
        <v>445</v>
      </c>
      <c r="AE140" s="149"/>
      <c r="AF140" s="145" t="s">
        <v>430</v>
      </c>
      <c r="AG140" s="145" t="s">
        <v>430</v>
      </c>
      <c r="AH140" s="145" t="s">
        <v>430</v>
      </c>
      <c r="AI140" s="145" t="s">
        <v>430</v>
      </c>
      <c r="AJ140" s="145" t="s">
        <v>430</v>
      </c>
      <c r="AK140" s="145" t="s">
        <v>430</v>
      </c>
      <c r="AL140" s="146" t="s">
        <v>430</v>
      </c>
    </row>
    <row r="141" spans="1:38" s="9" customFormat="1" ht="37.5" customHeight="1" thickBot="1" x14ac:dyDescent="0.25">
      <c r="A141" s="89"/>
      <c r="B141" s="90" t="s">
        <v>324</v>
      </c>
      <c r="C141" s="91" t="s">
        <v>389</v>
      </c>
      <c r="D141" s="89" t="s">
        <v>143</v>
      </c>
      <c r="E141" s="20">
        <f>SUM(E14:E140)</f>
        <v>166.62788682594947</v>
      </c>
      <c r="F141" s="20">
        <f t="shared" ref="F141:AI141" si="0">SUM(F14:F140)</f>
        <v>131.26424470768586</v>
      </c>
      <c r="G141" s="20">
        <f t="shared" si="0"/>
        <v>168.97967968280918</v>
      </c>
      <c r="H141" s="20">
        <f t="shared" si="0"/>
        <v>119.5662197773822</v>
      </c>
      <c r="I141" s="20">
        <f t="shared" si="0"/>
        <v>21.885169355205811</v>
      </c>
      <c r="J141" s="20">
        <f t="shared" si="0"/>
        <v>38.15343235991547</v>
      </c>
      <c r="K141" s="20">
        <f t="shared" si="0"/>
        <v>78.754576816979636</v>
      </c>
      <c r="L141" s="20">
        <f t="shared" si="0"/>
        <v>3.6989433677253998</v>
      </c>
      <c r="M141" s="20">
        <f t="shared" si="0"/>
        <v>268.87249328126876</v>
      </c>
      <c r="N141" s="20">
        <f t="shared" si="0"/>
        <v>87.132289914246101</v>
      </c>
      <c r="O141" s="20">
        <f t="shared" si="0"/>
        <v>0.5903687759845756</v>
      </c>
      <c r="P141" s="20">
        <f t="shared" si="0"/>
        <v>0.6562916022641393</v>
      </c>
      <c r="Q141" s="20">
        <f t="shared" si="0"/>
        <v>1.7149022332094284</v>
      </c>
      <c r="R141" s="20">
        <f>SUM(R14:R140)</f>
        <v>4.7426976375183907</v>
      </c>
      <c r="S141" s="20">
        <f t="shared" si="0"/>
        <v>13.774732235585073</v>
      </c>
      <c r="T141" s="20">
        <f t="shared" si="0"/>
        <v>29.85064218077234</v>
      </c>
      <c r="U141" s="20">
        <f t="shared" si="0"/>
        <v>5.8709088642632334</v>
      </c>
      <c r="V141" s="20">
        <f t="shared" si="0"/>
        <v>50.823033116652923</v>
      </c>
      <c r="W141" s="20">
        <f t="shared" si="0"/>
        <v>37.95348127892327</v>
      </c>
      <c r="X141" s="20">
        <f t="shared" si="0"/>
        <v>7.5516962975454494</v>
      </c>
      <c r="Y141" s="20">
        <f t="shared" si="0"/>
        <v>11.560737273943117</v>
      </c>
      <c r="Z141" s="20">
        <f t="shared" si="0"/>
        <v>4.3188376966452466</v>
      </c>
      <c r="AA141" s="20">
        <f t="shared" si="0"/>
        <v>3.6855667300684423</v>
      </c>
      <c r="AB141" s="20">
        <f t="shared" si="0"/>
        <v>27.116837998202257</v>
      </c>
      <c r="AC141" s="20">
        <f t="shared" si="0"/>
        <v>8.1443250485248004</v>
      </c>
      <c r="AD141" s="20">
        <f t="shared" si="0"/>
        <v>29.310483974138663</v>
      </c>
      <c r="AE141" s="61"/>
      <c r="AF141" s="158">
        <f t="shared" si="0"/>
        <v>248257.87560400279</v>
      </c>
      <c r="AG141" s="158">
        <f t="shared" si="0"/>
        <v>119210.99901217404</v>
      </c>
      <c r="AH141" s="158">
        <f t="shared" si="0"/>
        <v>97784.564124215598</v>
      </c>
      <c r="AI141" s="158">
        <f t="shared" si="0"/>
        <v>1517.1920597325554</v>
      </c>
      <c r="AJ141" s="147" t="s">
        <v>445</v>
      </c>
      <c r="AK141" s="147" t="s">
        <v>430</v>
      </c>
      <c r="AL141" s="148" t="s">
        <v>430</v>
      </c>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348</v>
      </c>
      <c r="C143" s="97" t="s">
        <v>355</v>
      </c>
      <c r="D143" s="98" t="s">
        <v>282</v>
      </c>
      <c r="E143" s="12">
        <v>31.973442914576417</v>
      </c>
      <c r="F143" s="12">
        <v>21.203366269802238</v>
      </c>
      <c r="G143" s="12">
        <v>3.3947502436513886</v>
      </c>
      <c r="H143" s="12">
        <v>0.78892563023538076</v>
      </c>
      <c r="I143" s="12">
        <v>0.87962339166960812</v>
      </c>
      <c r="J143" s="12">
        <v>0.87962339166960857</v>
      </c>
      <c r="K143" s="12">
        <v>0.87962339166960857</v>
      </c>
      <c r="L143" s="12">
        <v>0.5057401205733344</v>
      </c>
      <c r="M143" s="12">
        <v>182.36820031933001</v>
      </c>
      <c r="N143" s="12">
        <v>72.723474292361132</v>
      </c>
      <c r="O143" s="12">
        <v>2.3899162418134995E-4</v>
      </c>
      <c r="P143" s="12">
        <v>1.1293308867815408E-2</v>
      </c>
      <c r="Q143" s="12">
        <v>3.6566482199943827E-4</v>
      </c>
      <c r="R143" s="12">
        <v>9.5163720082060629E-3</v>
      </c>
      <c r="S143" s="12">
        <v>6.6907731321970447E-3</v>
      </c>
      <c r="T143" s="12">
        <v>2.6407428921743207E-3</v>
      </c>
      <c r="U143" s="12">
        <v>2.5334639563617697E-4</v>
      </c>
      <c r="V143" s="12">
        <v>4.2232798423614007E-2</v>
      </c>
      <c r="W143" s="12">
        <v>1.0234141999999999</v>
      </c>
      <c r="X143" s="12">
        <v>1.8365767781100002E-2</v>
      </c>
      <c r="Y143" s="12">
        <v>2.39819336302E-2</v>
      </c>
      <c r="Z143" s="12">
        <v>1.47022788581E-2</v>
      </c>
      <c r="AA143" s="12">
        <v>2.38988544817E-2</v>
      </c>
      <c r="AB143" s="12">
        <v>8.0948834751099999E-2</v>
      </c>
      <c r="AC143" s="12">
        <v>8.5473470000000003E-4</v>
      </c>
      <c r="AD143" s="12">
        <v>1.722231E-4</v>
      </c>
      <c r="AE143" s="63"/>
      <c r="AF143" s="155">
        <v>62895.620112759767</v>
      </c>
      <c r="AG143" s="12" t="s">
        <v>430</v>
      </c>
      <c r="AH143" s="12" t="s">
        <v>445</v>
      </c>
      <c r="AI143" s="12" t="s">
        <v>430</v>
      </c>
      <c r="AJ143" s="12" t="s">
        <v>445</v>
      </c>
      <c r="AK143" s="12" t="s">
        <v>430</v>
      </c>
      <c r="AL143" s="52" t="s">
        <v>50</v>
      </c>
    </row>
    <row r="144" spans="1:38" s="1" customFormat="1" ht="26.25" customHeight="1" thickBot="1" x14ac:dyDescent="0.25">
      <c r="A144" s="96"/>
      <c r="B144" s="52" t="s">
        <v>349</v>
      </c>
      <c r="C144" s="97" t="s">
        <v>356</v>
      </c>
      <c r="D144" s="98" t="s">
        <v>282</v>
      </c>
      <c r="E144" s="12">
        <v>3.8878177128450071</v>
      </c>
      <c r="F144" s="12">
        <v>0.61155687983194507</v>
      </c>
      <c r="G144" s="12">
        <v>0.97760662313591973</v>
      </c>
      <c r="H144" s="12">
        <v>7.9311703024597634E-3</v>
      </c>
      <c r="I144" s="12">
        <v>0.73930752280859036</v>
      </c>
      <c r="J144" s="12">
        <v>0.73930752280859047</v>
      </c>
      <c r="K144" s="12">
        <v>0.73930752280859058</v>
      </c>
      <c r="L144" s="12">
        <v>0.43174933440734747</v>
      </c>
      <c r="M144" s="12">
        <v>4.6809078464409959</v>
      </c>
      <c r="N144" s="12">
        <v>0.74841680385483844</v>
      </c>
      <c r="O144" s="12">
        <v>1.4242587711272325E-5</v>
      </c>
      <c r="P144" s="12">
        <v>1.365249660103914E-3</v>
      </c>
      <c r="Q144" s="12">
        <v>2.7329458324217034E-5</v>
      </c>
      <c r="R144" s="12">
        <v>2.1011062746795449E-3</v>
      </c>
      <c r="S144" s="12">
        <v>1.4121587700910911E-3</v>
      </c>
      <c r="T144" s="12">
        <v>7.4306107320003582E-5</v>
      </c>
      <c r="U144" s="12">
        <v>2.6173741225889408E-5</v>
      </c>
      <c r="V144" s="12">
        <v>4.6766019077102653E-3</v>
      </c>
      <c r="W144" s="12">
        <v>0.21274850000000001</v>
      </c>
      <c r="X144" s="12">
        <v>5.9977879325999999E-3</v>
      </c>
      <c r="Y144" s="12">
        <v>6.7452495308000003E-3</v>
      </c>
      <c r="Z144" s="12">
        <v>5.2640172803000004E-3</v>
      </c>
      <c r="AA144" s="12">
        <v>5.6307234232E-3</v>
      </c>
      <c r="AB144" s="12">
        <v>2.3637778166900002E-2</v>
      </c>
      <c r="AC144" s="12">
        <v>1.1278840000000001E-4</v>
      </c>
      <c r="AD144" s="12">
        <v>2.5187399999999999E-5</v>
      </c>
      <c r="AE144" s="63"/>
      <c r="AF144" s="155">
        <v>10851.296669336596</v>
      </c>
      <c r="AG144" s="12" t="s">
        <v>430</v>
      </c>
      <c r="AH144" s="12" t="s">
        <v>445</v>
      </c>
      <c r="AI144" s="12" t="s">
        <v>430</v>
      </c>
      <c r="AJ144" s="12" t="s">
        <v>445</v>
      </c>
      <c r="AK144" s="12" t="s">
        <v>430</v>
      </c>
      <c r="AL144" s="52" t="s">
        <v>50</v>
      </c>
    </row>
    <row r="145" spans="1:38" s="1" customFormat="1" ht="26.25" customHeight="1" thickBot="1" x14ac:dyDescent="0.25">
      <c r="A145" s="96"/>
      <c r="B145" s="52" t="s">
        <v>350</v>
      </c>
      <c r="C145" s="97" t="s">
        <v>357</v>
      </c>
      <c r="D145" s="98" t="s">
        <v>282</v>
      </c>
      <c r="E145" s="12">
        <v>16.509407055770364</v>
      </c>
      <c r="F145" s="12">
        <v>1.1248926246313344</v>
      </c>
      <c r="G145" s="12">
        <v>1.6561107911160766</v>
      </c>
      <c r="H145" s="12">
        <v>7.4402820106304543E-3</v>
      </c>
      <c r="I145" s="12">
        <v>0.55695374934954012</v>
      </c>
      <c r="J145" s="12">
        <v>0.55695374934954001</v>
      </c>
      <c r="K145" s="12">
        <v>0.55695374934954012</v>
      </c>
      <c r="L145" s="12">
        <v>0.30728722453057516</v>
      </c>
      <c r="M145" s="12">
        <v>3.657141762492897</v>
      </c>
      <c r="N145" s="12">
        <v>9.3971844108576161E-2</v>
      </c>
      <c r="O145" s="12">
        <v>2.0954814260151113E-5</v>
      </c>
      <c r="P145" s="12">
        <v>2.203108213633149E-3</v>
      </c>
      <c r="Q145" s="12">
        <v>4.176481173675928E-5</v>
      </c>
      <c r="R145" s="12">
        <v>3.5222041751842943E-3</v>
      </c>
      <c r="S145" s="12">
        <v>2.3623473542688685E-3</v>
      </c>
      <c r="T145" s="12">
        <v>8.5991508793748598E-5</v>
      </c>
      <c r="U145" s="12">
        <v>4.1619994953216335E-5</v>
      </c>
      <c r="V145" s="12">
        <v>7.4872545880726501E-3</v>
      </c>
      <c r="W145" s="12">
        <v>0.16183049999999999</v>
      </c>
      <c r="X145" s="12">
        <v>2.3118638003999997E-3</v>
      </c>
      <c r="Y145" s="12">
        <v>1.3999619679500001E-2</v>
      </c>
      <c r="Z145" s="12">
        <v>1.5643611715300001E-2</v>
      </c>
      <c r="AA145" s="12">
        <v>3.5962325782E-3</v>
      </c>
      <c r="AB145" s="12">
        <v>3.5551327773399997E-2</v>
      </c>
      <c r="AC145" s="12">
        <v>8.9677200000000003E-5</v>
      </c>
      <c r="AD145" s="12">
        <v>3.0011699999999999E-5</v>
      </c>
      <c r="AE145" s="63"/>
      <c r="AF145" s="155">
        <v>17964.037110212048</v>
      </c>
      <c r="AG145" s="12" t="s">
        <v>430</v>
      </c>
      <c r="AH145" s="12" t="s">
        <v>445</v>
      </c>
      <c r="AI145" s="12" t="s">
        <v>430</v>
      </c>
      <c r="AJ145" s="12" t="s">
        <v>445</v>
      </c>
      <c r="AK145" s="12" t="s">
        <v>430</v>
      </c>
      <c r="AL145" s="52" t="s">
        <v>50</v>
      </c>
    </row>
    <row r="146" spans="1:38" s="1" customFormat="1" ht="26.25" customHeight="1" thickBot="1" x14ac:dyDescent="0.25">
      <c r="A146" s="96"/>
      <c r="B146" s="52" t="s">
        <v>351</v>
      </c>
      <c r="C146" s="97" t="s">
        <v>358</v>
      </c>
      <c r="D146" s="98" t="s">
        <v>282</v>
      </c>
      <c r="E146" s="12">
        <v>2.4236363988008224E-2</v>
      </c>
      <c r="F146" s="12">
        <v>0.17133623656589522</v>
      </c>
      <c r="G146" s="12">
        <v>5.0235628371461619E-3</v>
      </c>
      <c r="H146" s="12">
        <v>1.4210392632066007E-4</v>
      </c>
      <c r="I146" s="12">
        <v>3.4426621550339735E-3</v>
      </c>
      <c r="J146" s="12">
        <v>3.4426621550339731E-3</v>
      </c>
      <c r="K146" s="12">
        <v>3.4426621550339735E-3</v>
      </c>
      <c r="L146" s="12">
        <v>4.4184564160708328E-4</v>
      </c>
      <c r="M146" s="12">
        <v>1.4192972477633312</v>
      </c>
      <c r="N146" s="12">
        <v>0.16263179445181622</v>
      </c>
      <c r="O146" s="12">
        <v>4.4700508309323874E-5</v>
      </c>
      <c r="P146" s="12">
        <v>2.1852498341585808E-5</v>
      </c>
      <c r="Q146" s="12">
        <v>7.5353442557192428E-7</v>
      </c>
      <c r="R146" s="12">
        <v>2.01921705150102E-4</v>
      </c>
      <c r="S146" s="12">
        <v>7.552128076893227E-3</v>
      </c>
      <c r="T146" s="12">
        <v>3.1487338412602495E-4</v>
      </c>
      <c r="U146" s="12">
        <v>4.4506656765351898E-5</v>
      </c>
      <c r="V146" s="12">
        <v>4.4464870416219653E-3</v>
      </c>
      <c r="W146" s="12">
        <v>2.0820999999999999E-3</v>
      </c>
      <c r="X146" s="12">
        <v>3.1726072299999999E-5</v>
      </c>
      <c r="Y146" s="12">
        <v>5.8164465899999997E-5</v>
      </c>
      <c r="Z146" s="12">
        <v>1.98287951E-5</v>
      </c>
      <c r="AA146" s="12">
        <v>6.8078863600000005E-5</v>
      </c>
      <c r="AB146" s="12">
        <v>1.777981969E-4</v>
      </c>
      <c r="AC146" s="12">
        <v>2.0820000000000001E-6</v>
      </c>
      <c r="AD146" s="12">
        <v>2.0820000000000001E-6</v>
      </c>
      <c r="AE146" s="63"/>
      <c r="AF146" s="155">
        <v>112.96110053162776</v>
      </c>
      <c r="AG146" s="12" t="s">
        <v>430</v>
      </c>
      <c r="AH146" s="12" t="s">
        <v>445</v>
      </c>
      <c r="AI146" s="12" t="s">
        <v>430</v>
      </c>
      <c r="AJ146" s="12" t="s">
        <v>445</v>
      </c>
      <c r="AK146" s="12" t="s">
        <v>430</v>
      </c>
      <c r="AL146" s="52" t="s">
        <v>50</v>
      </c>
    </row>
    <row r="147" spans="1:38" s="1" customFormat="1" ht="26.25" customHeight="1" thickBot="1" x14ac:dyDescent="0.25">
      <c r="A147" s="96"/>
      <c r="B147" s="52" t="s">
        <v>352</v>
      </c>
      <c r="C147" s="97" t="s">
        <v>359</v>
      </c>
      <c r="D147" s="98" t="s">
        <v>282</v>
      </c>
      <c r="E147" s="12" t="s">
        <v>430</v>
      </c>
      <c r="F147" s="12">
        <v>4.5434226148286578</v>
      </c>
      <c r="G147" s="12" t="s">
        <v>430</v>
      </c>
      <c r="H147" s="12" t="s">
        <v>430</v>
      </c>
      <c r="I147" s="12" t="s">
        <v>430</v>
      </c>
      <c r="J147" s="12" t="s">
        <v>430</v>
      </c>
      <c r="K147" s="12" t="s">
        <v>430</v>
      </c>
      <c r="L147" s="12" t="s">
        <v>430</v>
      </c>
      <c r="M147" s="12" t="s">
        <v>430</v>
      </c>
      <c r="N147" s="12" t="s">
        <v>430</v>
      </c>
      <c r="O147" s="12" t="s">
        <v>430</v>
      </c>
      <c r="P147" s="12" t="s">
        <v>430</v>
      </c>
      <c r="Q147" s="12" t="s">
        <v>430</v>
      </c>
      <c r="R147" s="12" t="s">
        <v>430</v>
      </c>
      <c r="S147" s="12" t="s">
        <v>430</v>
      </c>
      <c r="T147" s="12" t="s">
        <v>430</v>
      </c>
      <c r="U147" s="12" t="s">
        <v>430</v>
      </c>
      <c r="V147" s="12" t="s">
        <v>457</v>
      </c>
      <c r="W147" s="12" t="s">
        <v>457</v>
      </c>
      <c r="X147" s="12" t="s">
        <v>457</v>
      </c>
      <c r="Y147" s="12" t="s">
        <v>457</v>
      </c>
      <c r="Z147" s="12" t="s">
        <v>457</v>
      </c>
      <c r="AA147" s="12" t="s">
        <v>430</v>
      </c>
      <c r="AB147" s="12" t="s">
        <v>457</v>
      </c>
      <c r="AC147" s="12" t="s">
        <v>430</v>
      </c>
      <c r="AD147" s="12" t="s">
        <v>457</v>
      </c>
      <c r="AE147" s="63"/>
      <c r="AF147" s="155" t="s">
        <v>430</v>
      </c>
      <c r="AG147" s="12" t="s">
        <v>430</v>
      </c>
      <c r="AH147" s="12" t="s">
        <v>430</v>
      </c>
      <c r="AI147" s="12" t="s">
        <v>430</v>
      </c>
      <c r="AJ147" s="12" t="s">
        <v>445</v>
      </c>
      <c r="AK147" s="12" t="s">
        <v>430</v>
      </c>
      <c r="AL147" s="52" t="s">
        <v>50</v>
      </c>
    </row>
    <row r="148" spans="1:38" s="1" customFormat="1" ht="26.25" customHeight="1" thickBot="1" x14ac:dyDescent="0.25">
      <c r="A148" s="96"/>
      <c r="B148" s="52" t="s">
        <v>353</v>
      </c>
      <c r="C148" s="97" t="s">
        <v>360</v>
      </c>
      <c r="D148" s="98" t="s">
        <v>282</v>
      </c>
      <c r="E148" s="12" t="s">
        <v>430</v>
      </c>
      <c r="F148" s="12" t="s">
        <v>430</v>
      </c>
      <c r="G148" s="12" t="s">
        <v>430</v>
      </c>
      <c r="H148" s="12" t="s">
        <v>430</v>
      </c>
      <c r="I148" s="12">
        <v>0.31821776361320442</v>
      </c>
      <c r="J148" s="12">
        <v>0.59130688539429244</v>
      </c>
      <c r="K148" s="12">
        <v>0.78390035806001601</v>
      </c>
      <c r="L148" s="12">
        <v>0.14039655412854884</v>
      </c>
      <c r="M148" s="12" t="s">
        <v>430</v>
      </c>
      <c r="N148" s="12">
        <v>0.78825353796250819</v>
      </c>
      <c r="O148" s="12">
        <v>3.6999893760607571E-3</v>
      </c>
      <c r="P148" s="12">
        <v>2.5307560126402397E-6</v>
      </c>
      <c r="Q148" s="12">
        <v>2.53075601264024E-12</v>
      </c>
      <c r="R148" s="12">
        <v>0.29156446710699468</v>
      </c>
      <c r="S148" s="12">
        <v>6.3795786415613263</v>
      </c>
      <c r="T148" s="12">
        <v>4.6443641873956922E-2</v>
      </c>
      <c r="U148" s="12">
        <v>6.3937630015594793E-3</v>
      </c>
      <c r="V148" s="12">
        <v>2.5307560126402424</v>
      </c>
      <c r="W148" s="12" t="s">
        <v>457</v>
      </c>
      <c r="X148" s="12" t="s">
        <v>457</v>
      </c>
      <c r="Y148" s="12" t="s">
        <v>457</v>
      </c>
      <c r="Z148" s="12" t="s">
        <v>457</v>
      </c>
      <c r="AA148" s="12" t="s">
        <v>457</v>
      </c>
      <c r="AB148" s="12" t="s">
        <v>457</v>
      </c>
      <c r="AC148" s="12" t="s">
        <v>430</v>
      </c>
      <c r="AD148" s="12" t="s">
        <v>457</v>
      </c>
      <c r="AE148" s="63"/>
      <c r="AF148" s="155" t="s">
        <v>430</v>
      </c>
      <c r="AG148" s="12" t="s">
        <v>430</v>
      </c>
      <c r="AH148" s="12" t="s">
        <v>430</v>
      </c>
      <c r="AI148" s="12" t="s">
        <v>430</v>
      </c>
      <c r="AJ148" s="12" t="s">
        <v>430</v>
      </c>
      <c r="AK148" s="155">
        <v>33106.302640983697</v>
      </c>
      <c r="AL148" s="52" t="s">
        <v>414</v>
      </c>
    </row>
    <row r="149" spans="1:38" s="1" customFormat="1" ht="26.25" customHeight="1" thickBot="1" x14ac:dyDescent="0.25">
      <c r="A149" s="96"/>
      <c r="B149" s="52" t="s">
        <v>354</v>
      </c>
      <c r="C149" s="97" t="s">
        <v>361</v>
      </c>
      <c r="D149" s="98" t="s">
        <v>282</v>
      </c>
      <c r="E149" s="12" t="s">
        <v>430</v>
      </c>
      <c r="F149" s="12" t="s">
        <v>430</v>
      </c>
      <c r="G149" s="12" t="s">
        <v>430</v>
      </c>
      <c r="H149" s="12" t="s">
        <v>430</v>
      </c>
      <c r="I149" s="12">
        <v>0.17768038075306528</v>
      </c>
      <c r="J149" s="12">
        <v>0.32631480423758491</v>
      </c>
      <c r="K149" s="12">
        <v>0.65262960847516982</v>
      </c>
      <c r="L149" s="12">
        <v>3.2827659565515296E-2</v>
      </c>
      <c r="M149" s="12" t="s">
        <v>430</v>
      </c>
      <c r="N149" s="12" t="s">
        <v>457</v>
      </c>
      <c r="O149" s="12" t="s">
        <v>457</v>
      </c>
      <c r="P149" s="12" t="s">
        <v>457</v>
      </c>
      <c r="Q149" s="12" t="s">
        <v>457</v>
      </c>
      <c r="R149" s="12" t="s">
        <v>457</v>
      </c>
      <c r="S149" s="12" t="s">
        <v>457</v>
      </c>
      <c r="T149" s="12" t="s">
        <v>457</v>
      </c>
      <c r="U149" s="12" t="s">
        <v>457</v>
      </c>
      <c r="V149" s="12" t="s">
        <v>430</v>
      </c>
      <c r="W149" s="12" t="s">
        <v>457</v>
      </c>
      <c r="X149" s="12" t="s">
        <v>457</v>
      </c>
      <c r="Y149" s="12" t="s">
        <v>457</v>
      </c>
      <c r="Z149" s="12" t="s">
        <v>457</v>
      </c>
      <c r="AA149" s="12" t="s">
        <v>457</v>
      </c>
      <c r="AB149" s="12" t="s">
        <v>457</v>
      </c>
      <c r="AC149" s="12" t="s">
        <v>430</v>
      </c>
      <c r="AD149" s="12" t="s">
        <v>457</v>
      </c>
      <c r="AE149" s="63"/>
      <c r="AF149" s="155" t="s">
        <v>430</v>
      </c>
      <c r="AG149" s="155" t="s">
        <v>430</v>
      </c>
      <c r="AH149" s="155" t="s">
        <v>430</v>
      </c>
      <c r="AI149" s="155" t="s">
        <v>430</v>
      </c>
      <c r="AJ149" s="155" t="s">
        <v>430</v>
      </c>
      <c r="AK149" s="155">
        <v>33106.302640983697</v>
      </c>
      <c r="AL149" s="52" t="s">
        <v>414</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326</v>
      </c>
      <c r="C151" s="100" t="s">
        <v>370</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25">
      <c r="A152" s="101"/>
      <c r="B152" s="102" t="s">
        <v>368</v>
      </c>
      <c r="C152" s="103" t="s">
        <v>365</v>
      </c>
      <c r="D152" s="101" t="s">
        <v>298</v>
      </c>
      <c r="E152" s="14">
        <f>E141 + E151 + IF(AND(OR($B$4="AT",$B$4="BE",$B$4="CH",$B$4="GB",$B$4="IE",$B$4="LT",$B$4="LU",$B$4="NL"),SUM(E143:E149)&gt;0),SUM(E143:E149)-SUM(E27:E33),0)</f>
        <v>163.4790500217417</v>
      </c>
      <c r="F152" s="14">
        <f t="shared" ref="F152:AD152" si="1">F141 + F151 + IF(AND(OR($B$4="AT",$B$4="BE",$B$4="CH",$B$4="GB",$B$4="IE",$B$4="LT",$B$4="LU",$B$4="NL"),SUM(F143:F149)&gt;0),SUM(F143:F149)-SUM(F27:F33),0)</f>
        <v>130.42795389422727</v>
      </c>
      <c r="G152" s="14">
        <f t="shared" si="1"/>
        <v>168.53573046578856</v>
      </c>
      <c r="H152" s="14">
        <f t="shared" si="1"/>
        <v>119.54155791733628</v>
      </c>
      <c r="I152" s="14">
        <f t="shared" si="1"/>
        <v>21.635148472480566</v>
      </c>
      <c r="J152" s="14">
        <f t="shared" si="1"/>
        <v>37.876342365395587</v>
      </c>
      <c r="K152" s="14">
        <f t="shared" si="1"/>
        <v>78.444784729916577</v>
      </c>
      <c r="L152" s="14">
        <f t="shared" si="1"/>
        <v>3.5608653229016642</v>
      </c>
      <c r="M152" s="14">
        <f t="shared" si="1"/>
        <v>263.13821840202218</v>
      </c>
      <c r="N152" s="14">
        <f t="shared" si="1"/>
        <v>85.134359332436446</v>
      </c>
      <c r="O152" s="14">
        <f t="shared" si="1"/>
        <v>0.59011949584923651</v>
      </c>
      <c r="P152" s="14">
        <f t="shared" si="1"/>
        <v>0.65552403379103763</v>
      </c>
      <c r="Q152" s="14">
        <f t="shared" si="1"/>
        <v>1.7148836193335331</v>
      </c>
      <c r="R152" s="14">
        <f t="shared" si="1"/>
        <v>4.7225760659638008</v>
      </c>
      <c r="S152" s="14">
        <f t="shared" si="1"/>
        <v>13.355266471402015</v>
      </c>
      <c r="T152" s="14">
        <f t="shared" si="1"/>
        <v>29.847532397472914</v>
      </c>
      <c r="U152" s="14">
        <f t="shared" si="1"/>
        <v>5.8704961367225508</v>
      </c>
      <c r="V152" s="14">
        <f t="shared" si="1"/>
        <v>50.662898911719701</v>
      </c>
      <c r="W152" s="14">
        <f t="shared" si="1"/>
        <v>37.86190067892327</v>
      </c>
      <c r="X152" s="14">
        <f t="shared" si="1"/>
        <v>7.5496057216519494</v>
      </c>
      <c r="Y152" s="14">
        <f t="shared" si="1"/>
        <v>11.557140951236816</v>
      </c>
      <c r="Z152" s="14">
        <f t="shared" si="1"/>
        <v>4.3156512865094463</v>
      </c>
      <c r="AA152" s="14">
        <f t="shared" si="1"/>
        <v>3.6832914694178425</v>
      </c>
      <c r="AB152" s="14">
        <f t="shared" si="1"/>
        <v>27.105689428816056</v>
      </c>
      <c r="AC152" s="14">
        <f t="shared" si="1"/>
        <v>8.1442682534247997</v>
      </c>
      <c r="AD152" s="14">
        <f t="shared" si="1"/>
        <v>29.310471110638662</v>
      </c>
      <c r="AE152" s="63"/>
      <c r="AF152" s="14"/>
      <c r="AG152" s="14"/>
      <c r="AH152" s="14"/>
      <c r="AI152" s="14"/>
      <c r="AJ152" s="14"/>
      <c r="AK152" s="14"/>
      <c r="AL152" s="54"/>
    </row>
    <row r="153" spans="1:38" s="2" customFormat="1" ht="26.25" customHeight="1" thickBot="1" x14ac:dyDescent="0.25">
      <c r="A153" s="99"/>
      <c r="B153" s="53" t="s">
        <v>327</v>
      </c>
      <c r="C153" s="100" t="s">
        <v>371</v>
      </c>
      <c r="D153" s="99" t="s">
        <v>321</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25">
      <c r="A154" s="101"/>
      <c r="B154" s="102" t="s">
        <v>369</v>
      </c>
      <c r="C154" s="103" t="s">
        <v>366</v>
      </c>
      <c r="D154" s="101" t="s">
        <v>325</v>
      </c>
      <c r="E154" s="14">
        <f>E141 + E153 - IF(OR($B$6=2005,$B$6&gt;=2020),SUM(E99:E122),0) + IF(AND(OR($B$4="AT",$B$4="BE",$B$4="CH",$B$4="GB",$B$4="IE",$B$4="LT",$B$4="LU",$B$4="NL"),SUM(E143:E149)&gt;0),SUM(E143:E149)-SUM(E27:E33),0)</f>
        <v>163.4790500217417</v>
      </c>
      <c r="F154" s="14">
        <f>F141 + F153 - IF(OR($B$6=2005,$B$6&gt;=2020),SUM(F99:F122),0) + IF(AND(OR($B$4="AT",$B$4="BE",$B$4="CH",$B$4="GB",$B$4="IE",$B$4="LT",$B$4="LU",$B$4="NL"),SUM(F143:F149)&gt;0),SUM(F143:F149)-SUM(F27:F33),0)</f>
        <v>130.42795389422727</v>
      </c>
      <c r="G154" s="14">
        <f>G141 + G153 + IF(AND(OR($B$4="AT",$B$4="BE",$B$4="CH",$B$4="GB",$B$4="IE",$B$4="LT",$B$4="LU",$B$4="NL"),SUM(G143:G149)&gt;0),SUM(G143:G149)-SUM(G27:G33),0)</f>
        <v>168.53573046578856</v>
      </c>
      <c r="H154" s="14">
        <f t="shared" ref="H154:AD154" si="2">H141 + H153 + IF(AND(OR($B$4="AT",$B$4="BE",$B$4="CH",$B$4="GB",$B$4="IE",$B$4="LT",$B$4="LU",$B$4="NL"),SUM(H143:H149)&gt;0),SUM(H143:H149)-SUM(H27:H33),0)</f>
        <v>119.54155791733628</v>
      </c>
      <c r="I154" s="14">
        <f t="shared" si="2"/>
        <v>21.635148472480566</v>
      </c>
      <c r="J154" s="14">
        <f t="shared" si="2"/>
        <v>37.876342365395587</v>
      </c>
      <c r="K154" s="14">
        <f t="shared" si="2"/>
        <v>78.444784729916577</v>
      </c>
      <c r="L154" s="14">
        <f t="shared" si="2"/>
        <v>3.5608653229016642</v>
      </c>
      <c r="M154" s="14">
        <f t="shared" si="2"/>
        <v>263.13821840202218</v>
      </c>
      <c r="N154" s="14">
        <f t="shared" si="2"/>
        <v>85.134359332436446</v>
      </c>
      <c r="O154" s="14">
        <f t="shared" si="2"/>
        <v>0.59011949584923651</v>
      </c>
      <c r="P154" s="14">
        <f t="shared" si="2"/>
        <v>0.65552403379103763</v>
      </c>
      <c r="Q154" s="14">
        <f t="shared" si="2"/>
        <v>1.7148836193335331</v>
      </c>
      <c r="R154" s="14">
        <f t="shared" si="2"/>
        <v>4.7225760659638008</v>
      </c>
      <c r="S154" s="14">
        <f t="shared" si="2"/>
        <v>13.355266471402015</v>
      </c>
      <c r="T154" s="14">
        <f t="shared" si="2"/>
        <v>29.847532397472914</v>
      </c>
      <c r="U154" s="14">
        <f t="shared" si="2"/>
        <v>5.8704961367225508</v>
      </c>
      <c r="V154" s="14">
        <f t="shared" si="2"/>
        <v>50.662898911719701</v>
      </c>
      <c r="W154" s="14">
        <f t="shared" si="2"/>
        <v>37.86190067892327</v>
      </c>
      <c r="X154" s="14">
        <f t="shared" si="2"/>
        <v>7.5496057216519494</v>
      </c>
      <c r="Y154" s="14">
        <f t="shared" si="2"/>
        <v>11.557140951236816</v>
      </c>
      <c r="Z154" s="14">
        <f t="shared" si="2"/>
        <v>4.3156512865094463</v>
      </c>
      <c r="AA154" s="14">
        <f t="shared" si="2"/>
        <v>3.6832914694178425</v>
      </c>
      <c r="AB154" s="14">
        <f t="shared" si="2"/>
        <v>27.105689428816056</v>
      </c>
      <c r="AC154" s="14">
        <f t="shared" si="2"/>
        <v>8.1442682534247997</v>
      </c>
      <c r="AD154" s="14">
        <f t="shared" si="2"/>
        <v>29.310471110638662</v>
      </c>
      <c r="AE154" s="65"/>
      <c r="AF154" s="14"/>
      <c r="AG154" s="14"/>
      <c r="AH154" s="14"/>
      <c r="AI154" s="14"/>
      <c r="AJ154" s="14"/>
      <c r="AK154" s="14"/>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364</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328</v>
      </c>
      <c r="B157" s="57" t="s">
        <v>329</v>
      </c>
      <c r="C157" s="108" t="s">
        <v>330</v>
      </c>
      <c r="D157" s="109"/>
      <c r="E157" s="150">
        <v>4.5753084768561658</v>
      </c>
      <c r="F157" s="150">
        <v>0.15518173234419774</v>
      </c>
      <c r="G157" s="150">
        <v>0.28315759686444403</v>
      </c>
      <c r="H157" s="150" t="s">
        <v>457</v>
      </c>
      <c r="I157" s="150">
        <v>5.5366145598389954E-2</v>
      </c>
      <c r="J157" s="150">
        <v>5.5366145598389954E-2</v>
      </c>
      <c r="K157" s="150">
        <v>5.5366145598389954E-2</v>
      </c>
      <c r="L157" s="150">
        <v>2.657574988722718E-2</v>
      </c>
      <c r="M157" s="150">
        <v>1.2593482602972528</v>
      </c>
      <c r="N157" s="150">
        <v>1.189250205112973E-3</v>
      </c>
      <c r="O157" s="150">
        <v>8.9193765383472975E-5</v>
      </c>
      <c r="P157" s="150">
        <v>1.7838753076694594E-3</v>
      </c>
      <c r="Q157" s="150">
        <v>4.4596882691736486E-4</v>
      </c>
      <c r="R157" s="150">
        <v>2.9731255127824329E-3</v>
      </c>
      <c r="S157" s="150">
        <v>3.2704380640606761E-3</v>
      </c>
      <c r="T157" s="150">
        <v>1.1892502051129731E-4</v>
      </c>
      <c r="U157" s="150">
        <v>1.6352190320303381E-3</v>
      </c>
      <c r="V157" s="150">
        <v>0.43110319935345276</v>
      </c>
      <c r="W157" s="150" t="s">
        <v>457</v>
      </c>
      <c r="X157" s="150" t="s">
        <v>457</v>
      </c>
      <c r="Y157" s="150" t="s">
        <v>457</v>
      </c>
      <c r="Z157" s="150" t="s">
        <v>457</v>
      </c>
      <c r="AA157" s="150" t="s">
        <v>457</v>
      </c>
      <c r="AB157" s="150" t="s">
        <v>457</v>
      </c>
      <c r="AC157" s="150" t="s">
        <v>457</v>
      </c>
      <c r="AD157" s="150" t="s">
        <v>457</v>
      </c>
      <c r="AE157" s="151"/>
      <c r="AF157" s="152">
        <v>14865.627563912163</v>
      </c>
      <c r="AG157" s="152" t="s">
        <v>430</v>
      </c>
      <c r="AH157" s="152" t="s">
        <v>430</v>
      </c>
      <c r="AI157" s="152" t="s">
        <v>430</v>
      </c>
      <c r="AJ157" s="152" t="s">
        <v>430</v>
      </c>
      <c r="AK157" s="152" t="s">
        <v>430</v>
      </c>
      <c r="AL157" s="153" t="s">
        <v>444</v>
      </c>
    </row>
    <row r="158" spans="1:38" s="1" customFormat="1" ht="26.25" customHeight="1" thickBot="1" x14ac:dyDescent="0.25">
      <c r="A158" s="57" t="s">
        <v>328</v>
      </c>
      <c r="B158" s="57" t="s">
        <v>331</v>
      </c>
      <c r="C158" s="108" t="s">
        <v>332</v>
      </c>
      <c r="D158" s="109"/>
      <c r="E158" s="150">
        <v>0.16859775304944127</v>
      </c>
      <c r="F158" s="150">
        <v>4.1613124543437834E-3</v>
      </c>
      <c r="G158" s="150">
        <v>8.3898897186654216E-3</v>
      </c>
      <c r="H158" s="150" t="s">
        <v>457</v>
      </c>
      <c r="I158" s="150">
        <v>9.0128446028216115E-4</v>
      </c>
      <c r="J158" s="150">
        <v>9.0128446028216115E-4</v>
      </c>
      <c r="K158" s="150">
        <v>9.0128446028216115E-4</v>
      </c>
      <c r="L158" s="150">
        <v>4.3261654093543732E-4</v>
      </c>
      <c r="M158" s="150">
        <v>5.8590546770732783E-2</v>
      </c>
      <c r="N158" s="150">
        <v>3.5260080356252717E-5</v>
      </c>
      <c r="O158" s="150">
        <v>2.6445060267189538E-6</v>
      </c>
      <c r="P158" s="150">
        <v>5.2890120534379071E-5</v>
      </c>
      <c r="Q158" s="150">
        <v>1.3222530133594768E-5</v>
      </c>
      <c r="R158" s="150">
        <v>8.8150200890631795E-5</v>
      </c>
      <c r="S158" s="150">
        <v>9.6965220979694969E-5</v>
      </c>
      <c r="T158" s="150">
        <v>3.5260080356252719E-6</v>
      </c>
      <c r="U158" s="150">
        <v>4.8482610489847484E-5</v>
      </c>
      <c r="V158" s="150">
        <v>1.2781779129141609E-2</v>
      </c>
      <c r="W158" s="150" t="s">
        <v>457</v>
      </c>
      <c r="X158" s="150" t="s">
        <v>457</v>
      </c>
      <c r="Y158" s="150" t="s">
        <v>457</v>
      </c>
      <c r="Z158" s="150" t="s">
        <v>457</v>
      </c>
      <c r="AA158" s="150" t="s">
        <v>457</v>
      </c>
      <c r="AB158" s="150" t="s">
        <v>457</v>
      </c>
      <c r="AC158" s="150" t="s">
        <v>457</v>
      </c>
      <c r="AD158" s="150" t="s">
        <v>457</v>
      </c>
      <c r="AE158" s="151"/>
      <c r="AF158" s="154">
        <v>440.75100445315894</v>
      </c>
      <c r="AG158" s="154" t="s">
        <v>430</v>
      </c>
      <c r="AH158" s="154" t="s">
        <v>430</v>
      </c>
      <c r="AI158" s="154" t="s">
        <v>430</v>
      </c>
      <c r="AJ158" s="154" t="s">
        <v>430</v>
      </c>
      <c r="AK158" s="154" t="s">
        <v>430</v>
      </c>
      <c r="AL158" s="153" t="s">
        <v>444</v>
      </c>
    </row>
    <row r="159" spans="1:38" s="1" customFormat="1" ht="26.25" customHeight="1" thickBot="1" x14ac:dyDescent="0.25">
      <c r="A159" s="57" t="s">
        <v>333</v>
      </c>
      <c r="B159" s="57" t="s">
        <v>334</v>
      </c>
      <c r="C159" s="108" t="s">
        <v>412</v>
      </c>
      <c r="D159" s="109"/>
      <c r="E159" s="150">
        <v>11.892700000000001</v>
      </c>
      <c r="F159" s="150">
        <v>0.41790000000000005</v>
      </c>
      <c r="G159" s="150">
        <v>3.1353009595467842</v>
      </c>
      <c r="H159" s="150" t="s">
        <v>457</v>
      </c>
      <c r="I159" s="150">
        <v>0.41720000000000007</v>
      </c>
      <c r="J159" s="150">
        <v>0.45679999999999998</v>
      </c>
      <c r="K159" s="150">
        <v>0.45679999999999998</v>
      </c>
      <c r="L159" s="150">
        <v>8.3886000000000002E-2</v>
      </c>
      <c r="M159" s="150">
        <v>1.1174000000000002</v>
      </c>
      <c r="N159" s="150">
        <v>1.8510051418181839E-2</v>
      </c>
      <c r="O159" s="150">
        <v>2.708028407733333E-2</v>
      </c>
      <c r="P159" s="150">
        <v>3.1826572400000001E-3</v>
      </c>
      <c r="Q159" s="150">
        <v>1.8510051418181839E-2</v>
      </c>
      <c r="R159" s="150">
        <v>3.0256516842424256E-2</v>
      </c>
      <c r="S159" s="150">
        <v>6.432482395151512E-2</v>
      </c>
      <c r="T159" s="150">
        <v>1.7922147926060628</v>
      </c>
      <c r="U159" s="150">
        <v>4.4855694309999999E-2</v>
      </c>
      <c r="V159" s="150">
        <v>8.7275823555555729E-2</v>
      </c>
      <c r="W159" s="150">
        <v>3.6290000000000003E-2</v>
      </c>
      <c r="X159" s="150" t="s">
        <v>457</v>
      </c>
      <c r="Y159" s="150" t="s">
        <v>457</v>
      </c>
      <c r="Z159" s="150" t="s">
        <v>457</v>
      </c>
      <c r="AA159" s="150" t="s">
        <v>457</v>
      </c>
      <c r="AB159" s="150" t="s">
        <v>457</v>
      </c>
      <c r="AC159" s="150" t="s">
        <v>457</v>
      </c>
      <c r="AD159" s="150">
        <v>3.0285223053477417E-2</v>
      </c>
      <c r="AE159" s="151"/>
      <c r="AF159" s="154">
        <v>6437.9963052000003</v>
      </c>
      <c r="AG159" s="154" t="s">
        <v>430</v>
      </c>
      <c r="AH159" s="154" t="s">
        <v>430</v>
      </c>
      <c r="AI159" s="154" t="s">
        <v>430</v>
      </c>
      <c r="AJ159" s="154" t="s">
        <v>430</v>
      </c>
      <c r="AK159" s="154" t="s">
        <v>430</v>
      </c>
      <c r="AL159" s="153" t="s">
        <v>444</v>
      </c>
    </row>
    <row r="160" spans="1:38" s="1" customFormat="1" ht="26.25" customHeight="1" thickBot="1" x14ac:dyDescent="0.25">
      <c r="A160" s="57" t="s">
        <v>335</v>
      </c>
      <c r="B160" s="57" t="s">
        <v>336</v>
      </c>
      <c r="C160" s="108" t="s">
        <v>337</v>
      </c>
      <c r="D160" s="109"/>
      <c r="E160" s="150" t="s">
        <v>457</v>
      </c>
      <c r="F160" s="150" t="s">
        <v>457</v>
      </c>
      <c r="G160" s="150" t="s">
        <v>457</v>
      </c>
      <c r="H160" s="150" t="s">
        <v>457</v>
      </c>
      <c r="I160" s="150" t="s">
        <v>457</v>
      </c>
      <c r="J160" s="150" t="s">
        <v>457</v>
      </c>
      <c r="K160" s="150" t="s">
        <v>457</v>
      </c>
      <c r="L160" s="150" t="s">
        <v>457</v>
      </c>
      <c r="M160" s="150" t="s">
        <v>457</v>
      </c>
      <c r="N160" s="150" t="s">
        <v>457</v>
      </c>
      <c r="O160" s="150" t="s">
        <v>457</v>
      </c>
      <c r="P160" s="150" t="s">
        <v>457</v>
      </c>
      <c r="Q160" s="150" t="s">
        <v>457</v>
      </c>
      <c r="R160" s="150" t="s">
        <v>457</v>
      </c>
      <c r="S160" s="150" t="s">
        <v>457</v>
      </c>
      <c r="T160" s="150" t="s">
        <v>457</v>
      </c>
      <c r="U160" s="150" t="s">
        <v>457</v>
      </c>
      <c r="V160" s="150" t="s">
        <v>457</v>
      </c>
      <c r="W160" s="150" t="s">
        <v>457</v>
      </c>
      <c r="X160" s="150" t="s">
        <v>457</v>
      </c>
      <c r="Y160" s="150" t="s">
        <v>457</v>
      </c>
      <c r="Z160" s="150" t="s">
        <v>457</v>
      </c>
      <c r="AA160" s="150" t="s">
        <v>457</v>
      </c>
      <c r="AB160" s="150" t="s">
        <v>457</v>
      </c>
      <c r="AC160" s="150" t="s">
        <v>457</v>
      </c>
      <c r="AD160" s="150" t="s">
        <v>457</v>
      </c>
      <c r="AE160" s="151"/>
      <c r="AF160" s="154" t="s">
        <v>457</v>
      </c>
      <c r="AG160" s="154" t="s">
        <v>430</v>
      </c>
      <c r="AH160" s="154" t="s">
        <v>430</v>
      </c>
      <c r="AI160" s="154" t="s">
        <v>430</v>
      </c>
      <c r="AJ160" s="154" t="s">
        <v>430</v>
      </c>
      <c r="AK160" s="154" t="s">
        <v>430</v>
      </c>
      <c r="AL160" s="153"/>
    </row>
    <row r="161" spans="1:38" s="2" customFormat="1" ht="26.25" customHeight="1" thickBot="1" x14ac:dyDescent="0.25">
      <c r="A161" s="58" t="s">
        <v>335</v>
      </c>
      <c r="B161" s="58" t="s">
        <v>338</v>
      </c>
      <c r="C161" s="110" t="s">
        <v>339</v>
      </c>
      <c r="D161" s="111"/>
      <c r="E161" s="150" t="s">
        <v>445</v>
      </c>
      <c r="F161" s="150" t="s">
        <v>445</v>
      </c>
      <c r="G161" s="150" t="s">
        <v>445</v>
      </c>
      <c r="H161" s="150" t="s">
        <v>445</v>
      </c>
      <c r="I161" s="150" t="s">
        <v>430</v>
      </c>
      <c r="J161" s="150" t="s">
        <v>430</v>
      </c>
      <c r="K161" s="150" t="s">
        <v>430</v>
      </c>
      <c r="L161" s="150" t="s">
        <v>430</v>
      </c>
      <c r="M161" s="150" t="s">
        <v>430</v>
      </c>
      <c r="N161" s="150" t="s">
        <v>430</v>
      </c>
      <c r="O161" s="150" t="s">
        <v>430</v>
      </c>
      <c r="P161" s="150" t="s">
        <v>430</v>
      </c>
      <c r="Q161" s="150" t="s">
        <v>430</v>
      </c>
      <c r="R161" s="150" t="s">
        <v>430</v>
      </c>
      <c r="S161" s="150" t="s">
        <v>430</v>
      </c>
      <c r="T161" s="150" t="s">
        <v>430</v>
      </c>
      <c r="U161" s="150" t="s">
        <v>430</v>
      </c>
      <c r="V161" s="150" t="s">
        <v>430</v>
      </c>
      <c r="W161" s="150" t="s">
        <v>430</v>
      </c>
      <c r="X161" s="150" t="s">
        <v>430</v>
      </c>
      <c r="Y161" s="150" t="s">
        <v>430</v>
      </c>
      <c r="Z161" s="150" t="s">
        <v>430</v>
      </c>
      <c r="AA161" s="150" t="s">
        <v>430</v>
      </c>
      <c r="AB161" s="150" t="s">
        <v>430</v>
      </c>
      <c r="AC161" s="150" t="s">
        <v>430</v>
      </c>
      <c r="AD161" s="150" t="s">
        <v>430</v>
      </c>
      <c r="AE161" s="151"/>
      <c r="AF161" s="154" t="s">
        <v>430</v>
      </c>
      <c r="AG161" s="154" t="s">
        <v>430</v>
      </c>
      <c r="AH161" s="154" t="s">
        <v>430</v>
      </c>
      <c r="AI161" s="154" t="s">
        <v>430</v>
      </c>
      <c r="AJ161" s="154" t="s">
        <v>430</v>
      </c>
      <c r="AK161" s="154" t="s">
        <v>430</v>
      </c>
      <c r="AL161" s="58" t="s">
        <v>413</v>
      </c>
    </row>
    <row r="162" spans="1:38" s="2" customFormat="1" ht="26.25" customHeight="1" thickBot="1" x14ac:dyDescent="0.25">
      <c r="A162" s="59" t="s">
        <v>340</v>
      </c>
      <c r="B162" s="59" t="s">
        <v>341</v>
      </c>
      <c r="C162" s="112" t="s">
        <v>342</v>
      </c>
      <c r="D162" s="113"/>
      <c r="E162" s="25" t="s">
        <v>445</v>
      </c>
      <c r="F162" s="25" t="s">
        <v>445</v>
      </c>
      <c r="G162" s="25" t="s">
        <v>445</v>
      </c>
      <c r="H162" s="25" t="s">
        <v>445</v>
      </c>
      <c r="I162" s="25" t="s">
        <v>445</v>
      </c>
      <c r="J162" s="25" t="s">
        <v>445</v>
      </c>
      <c r="K162" s="25" t="s">
        <v>445</v>
      </c>
      <c r="L162" s="25" t="s">
        <v>445</v>
      </c>
      <c r="M162" s="25" t="s">
        <v>445</v>
      </c>
      <c r="N162" s="25" t="s">
        <v>445</v>
      </c>
      <c r="O162" s="25" t="s">
        <v>445</v>
      </c>
      <c r="P162" s="25" t="s">
        <v>445</v>
      </c>
      <c r="Q162" s="25" t="s">
        <v>445</v>
      </c>
      <c r="R162" s="25" t="s">
        <v>445</v>
      </c>
      <c r="S162" s="25" t="s">
        <v>445</v>
      </c>
      <c r="T162" s="25" t="s">
        <v>445</v>
      </c>
      <c r="U162" s="25" t="s">
        <v>445</v>
      </c>
      <c r="V162" s="25" t="s">
        <v>445</v>
      </c>
      <c r="W162" s="25" t="s">
        <v>445</v>
      </c>
      <c r="X162" s="25" t="s">
        <v>445</v>
      </c>
      <c r="Y162" s="25" t="s">
        <v>445</v>
      </c>
      <c r="Z162" s="25" t="s">
        <v>445</v>
      </c>
      <c r="AA162" s="25" t="s">
        <v>445</v>
      </c>
      <c r="AB162" s="25" t="s">
        <v>445</v>
      </c>
      <c r="AC162" s="25" t="s">
        <v>445</v>
      </c>
      <c r="AD162" s="25" t="s">
        <v>445</v>
      </c>
      <c r="AE162" s="25"/>
      <c r="AF162" s="25" t="s">
        <v>430</v>
      </c>
      <c r="AG162" s="25" t="s">
        <v>430</v>
      </c>
      <c r="AH162" s="25" t="s">
        <v>430</v>
      </c>
      <c r="AI162" s="25" t="s">
        <v>430</v>
      </c>
      <c r="AJ162" s="25" t="s">
        <v>430</v>
      </c>
      <c r="AK162" s="25" t="s">
        <v>430</v>
      </c>
      <c r="AL162" s="59" t="s">
        <v>413</v>
      </c>
    </row>
    <row r="163" spans="1:38" s="2" customFormat="1" ht="26.25" customHeight="1" thickBot="1" x14ac:dyDescent="0.25">
      <c r="A163" s="59" t="s">
        <v>340</v>
      </c>
      <c r="B163" s="59" t="s">
        <v>343</v>
      </c>
      <c r="C163" s="112" t="s">
        <v>344</v>
      </c>
      <c r="D163" s="113"/>
      <c r="E163" s="25" t="s">
        <v>457</v>
      </c>
      <c r="F163" s="25" t="s">
        <v>457</v>
      </c>
      <c r="G163" s="25" t="s">
        <v>457</v>
      </c>
      <c r="H163" s="25" t="s">
        <v>457</v>
      </c>
      <c r="I163" s="25" t="s">
        <v>445</v>
      </c>
      <c r="J163" s="25" t="s">
        <v>445</v>
      </c>
      <c r="K163" s="25" t="s">
        <v>445</v>
      </c>
      <c r="L163" s="25" t="s">
        <v>445</v>
      </c>
      <c r="M163" s="25" t="s">
        <v>457</v>
      </c>
      <c r="N163" s="25" t="s">
        <v>445</v>
      </c>
      <c r="O163" s="25" t="s">
        <v>445</v>
      </c>
      <c r="P163" s="25" t="s">
        <v>445</v>
      </c>
      <c r="Q163" s="25" t="s">
        <v>445</v>
      </c>
      <c r="R163" s="25" t="s">
        <v>445</v>
      </c>
      <c r="S163" s="25" t="s">
        <v>445</v>
      </c>
      <c r="T163" s="25" t="s">
        <v>445</v>
      </c>
      <c r="U163" s="25" t="s">
        <v>445</v>
      </c>
      <c r="V163" s="25" t="s">
        <v>445</v>
      </c>
      <c r="W163" s="25">
        <v>0.29297942828965229</v>
      </c>
      <c r="X163" s="25">
        <v>2.1094518836854963</v>
      </c>
      <c r="Y163" s="25">
        <v>1.3770033129613657</v>
      </c>
      <c r="Z163" s="25">
        <v>0.67385268506620022</v>
      </c>
      <c r="AA163" s="25">
        <v>0.79104445638206111</v>
      </c>
      <c r="AB163" s="25">
        <v>4.9513523380951234</v>
      </c>
      <c r="AC163" s="25" t="s">
        <v>457</v>
      </c>
      <c r="AD163" s="25">
        <v>8.4964034203999159E-2</v>
      </c>
      <c r="AE163" s="25"/>
      <c r="AF163" s="25" t="s">
        <v>430</v>
      </c>
      <c r="AG163" s="25" t="s">
        <v>430</v>
      </c>
      <c r="AH163" s="25" t="s">
        <v>430</v>
      </c>
      <c r="AI163" s="25" t="s">
        <v>430</v>
      </c>
      <c r="AJ163" s="25" t="s">
        <v>430</v>
      </c>
      <c r="AK163" s="25" t="s">
        <v>430</v>
      </c>
      <c r="AL163" s="59" t="s">
        <v>345</v>
      </c>
    </row>
    <row r="164" spans="1:38" s="2" customFormat="1" ht="26.25" customHeight="1" thickBot="1" x14ac:dyDescent="0.25">
      <c r="A164" s="59" t="s">
        <v>340</v>
      </c>
      <c r="B164" s="59" t="s">
        <v>346</v>
      </c>
      <c r="C164" s="112" t="s">
        <v>347</v>
      </c>
      <c r="D164" s="113"/>
      <c r="E164" s="25" t="s">
        <v>445</v>
      </c>
      <c r="F164" s="25" t="s">
        <v>445</v>
      </c>
      <c r="G164" s="25" t="s">
        <v>445</v>
      </c>
      <c r="H164" s="25" t="s">
        <v>445</v>
      </c>
      <c r="I164" s="25" t="s">
        <v>445</v>
      </c>
      <c r="J164" s="25" t="s">
        <v>445</v>
      </c>
      <c r="K164" s="25" t="s">
        <v>445</v>
      </c>
      <c r="L164" s="25" t="s">
        <v>445</v>
      </c>
      <c r="M164" s="25" t="s">
        <v>445</v>
      </c>
      <c r="N164" s="25" t="s">
        <v>445</v>
      </c>
      <c r="O164" s="25" t="s">
        <v>445</v>
      </c>
      <c r="P164" s="25" t="s">
        <v>445</v>
      </c>
      <c r="Q164" s="25" t="s">
        <v>445</v>
      </c>
      <c r="R164" s="25" t="s">
        <v>445</v>
      </c>
      <c r="S164" s="25" t="s">
        <v>445</v>
      </c>
      <c r="T164" s="25" t="s">
        <v>445</v>
      </c>
      <c r="U164" s="25" t="s">
        <v>445</v>
      </c>
      <c r="V164" s="25" t="s">
        <v>445</v>
      </c>
      <c r="W164" s="25" t="s">
        <v>445</v>
      </c>
      <c r="X164" s="25" t="s">
        <v>445</v>
      </c>
      <c r="Y164" s="25" t="s">
        <v>445</v>
      </c>
      <c r="Z164" s="25" t="s">
        <v>445</v>
      </c>
      <c r="AA164" s="25" t="s">
        <v>445</v>
      </c>
      <c r="AB164" s="25" t="s">
        <v>445</v>
      </c>
      <c r="AC164" s="25" t="s">
        <v>445</v>
      </c>
      <c r="AD164" s="25" t="s">
        <v>445</v>
      </c>
      <c r="AE164" s="25"/>
      <c r="AF164" s="25" t="s">
        <v>430</v>
      </c>
      <c r="AG164" s="25" t="s">
        <v>430</v>
      </c>
      <c r="AH164" s="25" t="s">
        <v>430</v>
      </c>
      <c r="AI164" s="25" t="s">
        <v>430</v>
      </c>
      <c r="AJ164" s="25" t="s">
        <v>430</v>
      </c>
      <c r="AK164" s="25" t="s">
        <v>430</v>
      </c>
      <c r="AL164" s="59" t="s">
        <v>413</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68" t="s">
        <v>372</v>
      </c>
      <c r="B166" s="168"/>
      <c r="C166" s="168"/>
      <c r="D166" s="168"/>
      <c r="E166" s="168"/>
      <c r="F166" s="168"/>
      <c r="G166" s="168"/>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68" t="s">
        <v>376</v>
      </c>
      <c r="B167" s="168"/>
      <c r="C167" s="168"/>
      <c r="D167" s="168"/>
      <c r="E167" s="168"/>
      <c r="F167" s="168"/>
      <c r="G167" s="168"/>
      <c r="H167" s="133"/>
      <c r="I167" s="134"/>
      <c r="J167"/>
      <c r="K167"/>
      <c r="L167"/>
      <c r="M167" s="134"/>
      <c r="N167" s="134"/>
      <c r="O167" s="134"/>
      <c r="P167" s="134"/>
      <c r="Q167" s="134"/>
      <c r="R167" s="134"/>
      <c r="S167" s="134"/>
      <c r="T167" s="134"/>
      <c r="U167" s="134"/>
      <c r="AE167" s="142"/>
    </row>
    <row r="168" spans="1:38" s="141" customFormat="1" ht="26.25" customHeight="1" x14ac:dyDescent="0.25">
      <c r="A168" s="168" t="s">
        <v>373</v>
      </c>
      <c r="B168" s="168"/>
      <c r="C168" s="168"/>
      <c r="D168" s="168"/>
      <c r="E168" s="168"/>
      <c r="F168" s="168"/>
      <c r="G168" s="168"/>
      <c r="H168" s="133"/>
      <c r="I168" s="134"/>
      <c r="J168"/>
      <c r="K168"/>
      <c r="L168"/>
      <c r="M168" s="134"/>
      <c r="N168" s="134"/>
      <c r="O168" s="134"/>
      <c r="P168" s="134"/>
      <c r="Q168" s="134"/>
      <c r="R168" s="134"/>
      <c r="S168" s="134"/>
      <c r="T168" s="134"/>
      <c r="U168" s="134"/>
      <c r="AE168" s="142"/>
    </row>
    <row r="169" spans="1:38" s="139" customFormat="1" ht="26.25" customHeight="1" x14ac:dyDescent="0.25">
      <c r="A169" s="168" t="s">
        <v>374</v>
      </c>
      <c r="B169" s="168"/>
      <c r="C169" s="168"/>
      <c r="D169" s="168"/>
      <c r="E169" s="168"/>
      <c r="F169" s="168"/>
      <c r="G169" s="168"/>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68" t="s">
        <v>375</v>
      </c>
      <c r="B170" s="168"/>
      <c r="C170" s="168"/>
      <c r="D170" s="168"/>
      <c r="E170" s="168"/>
      <c r="F170" s="168"/>
      <c r="G170" s="168"/>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8671E0-0CE3-4C5A-B79D-C4EB34E972C5}"/>
</file>

<file path=customXml/itemProps2.xml><?xml version="1.0" encoding="utf-8"?>
<ds:datastoreItem xmlns:ds="http://schemas.openxmlformats.org/officeDocument/2006/customXml" ds:itemID="{6A168FB9-67F3-4C7D-AE39-1AE24B905204}"/>
</file>

<file path=customXml/itemProps3.xml><?xml version="1.0" encoding="utf-8"?>
<ds:datastoreItem xmlns:ds="http://schemas.openxmlformats.org/officeDocument/2006/customXml" ds:itemID="{7E9B9962-D68A-4E60-8603-88CBADE78B1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2020-02-14T15:41:47Z</dcterms:modified>
</cp:coreProperties>
</file>